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1. INTELECTA\FOSIS\2026\"/>
    </mc:Choice>
  </mc:AlternateContent>
  <xr:revisionPtr revIDLastSave="0" documentId="13_ncr:1_{6FB3996D-A942-4954-B933-01B51CA08F54}" xr6:coauthVersionLast="47" xr6:coauthVersionMax="47" xr10:uidLastSave="{00000000-0000-0000-0000-000000000000}"/>
  <bookViews>
    <workbookView xWindow="-110" yWindow="-110" windowWidth="19420" windowHeight="10300" tabRatio="865" xr2:uid="{BE01E4B2-B237-4B7B-8E1E-DD2CBD063CEC}"/>
  </bookViews>
  <sheets>
    <sheet name="Balance" sheetId="1" r:id="rId1"/>
    <sheet name="Libro mayor " sheetId="2" r:id="rId2"/>
    <sheet name="Capital Pagado + aumentos " sheetId="9" r:id="rId3"/>
    <sheet name="Resumen F-29" sheetId="4" r:id="rId4"/>
    <sheet name="AF Financiero" sheetId="8" r:id="rId5"/>
    <sheet name="AF Tributario" sheetId="20" r:id="rId6"/>
    <sheet name="Cuadro Leasing" sheetId="6" r:id="rId7"/>
    <sheet name="Inv. Empresa Relacionada" sheetId="10" r:id="rId8"/>
    <sheet name="Utilidades Percibidas" sheetId="12" r:id="rId9"/>
    <sheet name="Distribucion de Utilidades" sheetId="11" r:id="rId10"/>
    <sheet name="Certificado Sence" sheetId="13" r:id="rId11"/>
    <sheet name="Certificado Donacion" sheetId="14" r:id="rId12"/>
    <sheet name="Gasto rechazado" sheetId="15" r:id="rId13"/>
    <sheet name="Analisis Ctas. Cobrar" sheetId="16" r:id="rId14"/>
    <sheet name="Analisis Ctas. Pagar" sheetId="17" r:id="rId15"/>
    <sheet name="L.Mayor Correccion Monetaria" sheetId="1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2" i="4" l="1"/>
  <c r="P13" i="20"/>
  <c r="O13" i="20"/>
  <c r="N13" i="20"/>
  <c r="M13" i="20"/>
  <c r="L13" i="20"/>
  <c r="K13" i="20"/>
  <c r="J13" i="20"/>
  <c r="I13" i="20"/>
  <c r="H13" i="20"/>
  <c r="G13" i="20"/>
  <c r="I12" i="20"/>
  <c r="N22" i="4"/>
  <c r="K22" i="4"/>
  <c r="I22" i="4"/>
  <c r="F22" i="4"/>
  <c r="E22" i="4"/>
  <c r="D22" i="4"/>
  <c r="C22" i="4"/>
  <c r="P21" i="4"/>
  <c r="G21" i="4"/>
  <c r="J21" i="4" s="1"/>
  <c r="P20" i="4"/>
  <c r="G20" i="4"/>
  <c r="J20" i="4" s="1"/>
  <c r="P19" i="4"/>
  <c r="G19" i="4"/>
  <c r="J19" i="4" s="1"/>
  <c r="P18" i="4"/>
  <c r="G18" i="4"/>
  <c r="J18" i="4" s="1"/>
  <c r="P17" i="4"/>
  <c r="G17" i="4"/>
  <c r="J17" i="4" s="1"/>
  <c r="P16" i="4"/>
  <c r="G16" i="4"/>
  <c r="J16" i="4" s="1"/>
  <c r="P15" i="4"/>
  <c r="G15" i="4"/>
  <c r="J15" i="4" s="1"/>
  <c r="P14" i="4"/>
  <c r="G14" i="4"/>
  <c r="J14" i="4" s="1"/>
  <c r="P13" i="4"/>
  <c r="G13" i="4"/>
  <c r="J13" i="4" s="1"/>
  <c r="P12" i="4"/>
  <c r="G12" i="4"/>
  <c r="J12" i="4" s="1"/>
  <c r="P11" i="4"/>
  <c r="G11" i="4"/>
  <c r="J11" i="4" s="1"/>
  <c r="P10" i="4"/>
  <c r="G10" i="4"/>
  <c r="J10" i="4" s="1"/>
  <c r="M22" i="4" l="1"/>
  <c r="P22" i="4"/>
  <c r="J22" i="4"/>
  <c r="G22" i="4"/>
  <c r="M13" i="8" l="1"/>
  <c r="L13" i="8"/>
  <c r="K13" i="8"/>
  <c r="J13" i="8"/>
  <c r="H13" i="8"/>
  <c r="G13" i="8"/>
  <c r="I12" i="8"/>
  <c r="I13" i="8" l="1"/>
  <c r="N13" i="8"/>
  <c r="O13" i="8" l="1"/>
  <c r="P13" i="8"/>
  <c r="D14" i="9" l="1"/>
  <c r="C14" i="9"/>
</calcChain>
</file>

<file path=xl/sharedStrings.xml><?xml version="1.0" encoding="utf-8"?>
<sst xmlns="http://schemas.openxmlformats.org/spreadsheetml/2006/main" count="1348" uniqueCount="341">
  <si>
    <t>xxxxx</t>
  </si>
  <si>
    <t>RESUMEN  F-29</t>
  </si>
  <si>
    <t>Cliente  :</t>
  </si>
  <si>
    <t>Rut        :</t>
  </si>
  <si>
    <t>Afecta</t>
  </si>
  <si>
    <t>SII</t>
  </si>
  <si>
    <t>Mes</t>
  </si>
  <si>
    <t>Impto. Unico</t>
  </si>
  <si>
    <t>Ret. Hnrios</t>
  </si>
  <si>
    <t>Ventas</t>
  </si>
  <si>
    <t xml:space="preserve">Ventas </t>
  </si>
  <si>
    <t xml:space="preserve">Total </t>
  </si>
  <si>
    <t>Tasa PPM</t>
  </si>
  <si>
    <t>PPM</t>
  </si>
  <si>
    <t>Total Debitos</t>
  </si>
  <si>
    <t>Tasa Iva</t>
  </si>
  <si>
    <t>Cod. 48</t>
  </si>
  <si>
    <t>Cod. 151</t>
  </si>
  <si>
    <t>Afectas</t>
  </si>
  <si>
    <t>Exentas</t>
  </si>
  <si>
    <t>Cod. 563</t>
  </si>
  <si>
    <t>Cod.115</t>
  </si>
  <si>
    <t>Cod.62</t>
  </si>
  <si>
    <t>S.Calculo</t>
  </si>
  <si>
    <t>Cod. 538</t>
  </si>
  <si>
    <t>S.Sistema</t>
  </si>
  <si>
    <t>V.IPC</t>
  </si>
  <si>
    <t>Actualizado</t>
  </si>
  <si>
    <t>Totales</t>
  </si>
  <si>
    <t>SG. INFO SIII</t>
  </si>
  <si>
    <t>396.356 </t>
  </si>
  <si>
    <t>XXX SPA</t>
  </si>
  <si>
    <t>ACTIVOS EN LEASING</t>
  </si>
  <si>
    <t>INTERES LEASING</t>
  </si>
  <si>
    <t>CM DEL ACTIVO EN LEASING</t>
  </si>
  <si>
    <t>CM DEPRECIACION ACUMULADA</t>
  </si>
  <si>
    <t>DEPRECIACION DEL EJERCICIO DEL LEASING</t>
  </si>
  <si>
    <t xml:space="preserve">Enero </t>
  </si>
  <si>
    <t xml:space="preserve">Febrero </t>
  </si>
  <si>
    <t xml:space="preserve">Marzo </t>
  </si>
  <si>
    <t xml:space="preserve">Abril </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</si>
  <si>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</si>
  <si>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</si>
  <si>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</si>
  <si>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</si>
  <si>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</si>
  <si>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</si>
  <si>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</si>
  <si>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</si>
  <si>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ITEM</t>
  </si>
  <si>
    <t>FECHA</t>
  </si>
  <si>
    <t>MONTO</t>
  </si>
  <si>
    <t>Capital Inicial Aportado</t>
  </si>
  <si>
    <t>Aumentos de Capital</t>
  </si>
  <si>
    <t>Disminuciones de Capital</t>
  </si>
  <si>
    <t>TOTAL</t>
  </si>
  <si>
    <t>Rut</t>
  </si>
  <si>
    <t>INVERSION EMPRESA RELACIONADA</t>
  </si>
  <si>
    <t>Concepto</t>
  </si>
  <si>
    <t>Fecha</t>
  </si>
  <si>
    <t>Monto</t>
  </si>
  <si>
    <t xml:space="preserve">Aporte Efectivo real </t>
  </si>
  <si>
    <t>xx-xx-xxxx</t>
  </si>
  <si>
    <t>VPP</t>
  </si>
  <si>
    <t>Adjuntar certificado Sence</t>
  </si>
  <si>
    <t>Adjuntar certificado de donaciones</t>
  </si>
  <si>
    <t>Aumentos de efectivo de capital</t>
  </si>
  <si>
    <t>Aumentos por capitalizaciones de utilidades</t>
  </si>
  <si>
    <t>Disminuciones efectivas de capital</t>
  </si>
  <si>
    <t>Disminuciones por absorción de perdidas</t>
  </si>
  <si>
    <t>Aumentos por corrección monetaria</t>
  </si>
  <si>
    <t>**Para estos efectos es necesario hacer la distinción entre los conceptos de "Aumentos y Disminuciones", a la vez que es necesario considerar estos valores desde la composición de la sociedad para efecto de control.</t>
  </si>
  <si>
    <t>ANEXO ACTIVO FIJO TRIBUTARIO</t>
  </si>
  <si>
    <t>Sociedad de Inversiones XXXX Spa.</t>
  </si>
  <si>
    <t>N° de cuenta</t>
  </si>
  <si>
    <t>Vida</t>
  </si>
  <si>
    <t>Nº FAC</t>
  </si>
  <si>
    <t>DETALLE</t>
  </si>
  <si>
    <t>Valor</t>
  </si>
  <si>
    <t>8 - 4%</t>
  </si>
  <si>
    <t>Vida Util (Meses)</t>
  </si>
  <si>
    <t>Dep Acum</t>
  </si>
  <si>
    <t>Dep del</t>
  </si>
  <si>
    <t>Util</t>
  </si>
  <si>
    <t>Inicial</t>
  </si>
  <si>
    <t>Act</t>
  </si>
  <si>
    <t>Asig.</t>
  </si>
  <si>
    <t>Usada</t>
  </si>
  <si>
    <t>Saldo</t>
  </si>
  <si>
    <t>Sdo Inic</t>
  </si>
  <si>
    <t>Ejercicio</t>
  </si>
  <si>
    <t>Final</t>
  </si>
  <si>
    <t>Libro</t>
  </si>
  <si>
    <t>XXXXXXXXXXXXXXXXXXXX</t>
  </si>
  <si>
    <t xml:space="preserve">Construcciones y obras de infraestructura </t>
  </si>
  <si>
    <t>Disminuciones</t>
  </si>
  <si>
    <t>Aumentos</t>
  </si>
  <si>
    <t xml:space="preserve">Razón Social </t>
  </si>
  <si>
    <t>**Es preciso señalar que en el caso de los "Aumentos y Disminuciones" estos deben ser por variaciones efectivas de dinero, en el caso de que estos "Aumentos y Disminuciones" llegasen a ser por capitalizaciones y/o efectos de corrección monetaria, favor señalarlo y dejarlo aperturado.</t>
  </si>
  <si>
    <t>Para estos efectos, considerar el certificado del dividendo y con los detalles de su contenido, es decir, que a lo menos contenga el beneficiario de la renta, la fecha de pago y sus respectivos créditos.</t>
  </si>
  <si>
    <t>En el caso de las empresas controladas contablemente por MCG, es preciso señalar que, cuando las distribuciones de utilidades sea entre empresas relacionadas, es menester indicar que estas distribuciones deben venir cuadradas entre las sociedades involucradas.</t>
  </si>
  <si>
    <t>Para estos efectos es necesario incluir los certificados de distribución el cual a lo menos venga individualizado por Rut, fecha y sus respectivos créditos</t>
  </si>
  <si>
    <t>Para estos efectos, a lo menos considerar un análisis que contenga fecha, monto y el concepto del gasto.</t>
  </si>
  <si>
    <t>*Rut</t>
  </si>
  <si>
    <t>*N° de documento</t>
  </si>
  <si>
    <t>*Monto</t>
  </si>
  <si>
    <t>*Fecha</t>
  </si>
  <si>
    <t>Para estos efectos necesitamos los auxiliares o análisis de cuentas de todas las partidas que este pendientes de enterar, para efectos de hacer la distinción de lo que se entero efectivamente y lo que no. Dentro de este detalle a lo menos necesitamos que se considere lo siguiente:</t>
  </si>
  <si>
    <t>*Razón social</t>
  </si>
  <si>
    <t>Para estos efectos necesitamos los auxiliares o análisis de cuentas de todas las partidas que se encuentren pendiente de pago, para efectos de hacer la distinción de lo que se pago efectivamente y lo que no. Dentro de este detalle a lo menos necesitamos que se considere lo siguiente:</t>
  </si>
  <si>
    <t>EJEMPLO DE CUADRO DE CM CON LOS FACTORES- SE DEBEN DESARRROLLAR CON EL CUADRO DEL PERIODO COMERCIAL 2024 (CUADRO ESTA INCOMPLETO SE DEBE OBTENER POSTERIOR AL 31/12</t>
  </si>
  <si>
    <t>LINK:</t>
  </si>
  <si>
    <t xml:space="preserve">Debe venir analisis no sirve pegar mayor de la cuenta </t>
  </si>
  <si>
    <t>https://www.sii.cl/valores_y_fechas/correccion_monetaria/correccion2025.htm</t>
  </si>
  <si>
    <t>MONTO CUOTAS PAGADAS 2025. SEGÚN MONTO NETO DE FACTURAS</t>
  </si>
  <si>
    <t>Día</t>
  </si>
  <si>
    <t>Asiento</t>
  </si>
  <si>
    <t>Tipo</t>
  </si>
  <si>
    <t>Nro Doc</t>
  </si>
  <si>
    <t>C. Costo</t>
  </si>
  <si>
    <t>Glosa</t>
  </si>
  <si>
    <t>Debe</t>
  </si>
  <si>
    <t>Haber</t>
  </si>
  <si>
    <t>Editar</t>
  </si>
  <si>
    <t>TOTALES</t>
  </si>
  <si>
    <t>Tra-14</t>
  </si>
  <si>
    <t>420108 - CORRECCIÓN MONETARIA</t>
  </si>
  <si>
    <t>TOTALIZADO</t>
  </si>
  <si>
    <t>NO APLICA</t>
  </si>
  <si>
    <t>LIBRO MAYOR AÑO 2025</t>
  </si>
  <si>
    <t>Tra-10</t>
  </si>
  <si>
    <t>Tra-11</t>
  </si>
  <si>
    <t>Tra-12</t>
  </si>
  <si>
    <t>Tra-13</t>
  </si>
  <si>
    <t>Contribuyente:</t>
  </si>
  <si>
    <t>SERVICIOS Y ASESORÍAS RAMÍREZ Y COMPAÑÍA LIMITADA</t>
  </si>
  <si>
    <t>Rut:</t>
  </si>
  <si>
    <t>76.987.633-2</t>
  </si>
  <si>
    <t>Domicilio:</t>
  </si>
  <si>
    <t>AVENIDA IGNACIO SILVA 98</t>
  </si>
  <si>
    <t>Ciudad:</t>
  </si>
  <si>
    <t>ILLAPEL</t>
  </si>
  <si>
    <t>Giro:</t>
  </si>
  <si>
    <t>CONSULTORIA</t>
  </si>
  <si>
    <t>BALANCE GENERAL</t>
  </si>
  <si>
    <t>Período 2025</t>
  </si>
  <si>
    <t>Saldos</t>
  </si>
  <si>
    <t>Balance</t>
  </si>
  <si>
    <t>Resultado</t>
  </si>
  <si>
    <t>Codigo</t>
  </si>
  <si>
    <t>Cuenta</t>
  </si>
  <si>
    <t>Débito</t>
  </si>
  <si>
    <t>Crédito</t>
  </si>
  <si>
    <t>Deudor</t>
  </si>
  <si>
    <t>Acreedor</t>
  </si>
  <si>
    <t>Activo</t>
  </si>
  <si>
    <t>Pasivo</t>
  </si>
  <si>
    <t>Pérdida</t>
  </si>
  <si>
    <t>Ganancia</t>
  </si>
  <si>
    <t>CAJA</t>
  </si>
  <si>
    <t>CLIENTES</t>
  </si>
  <si>
    <t>P.P.M.</t>
  </si>
  <si>
    <t>IVA CRÉDITO FISCAL</t>
  </si>
  <si>
    <t>REMANENTE</t>
  </si>
  <si>
    <t>PROVEEDORES</t>
  </si>
  <si>
    <t>RETENCIONES DE 2° CATEGORIA</t>
  </si>
  <si>
    <t>IMPUESTO A LA RENTA POR PAGAR</t>
  </si>
  <si>
    <t>HONORARIOS POR PAGAR</t>
  </si>
  <si>
    <t>PRESTAMOS BANCARIOS</t>
  </si>
  <si>
    <t>RETENCION 3% PRESTAMO SOLIDARIO</t>
  </si>
  <si>
    <t>IMPUESTOS POR PAGAR</t>
  </si>
  <si>
    <t>CAPITAL</t>
  </si>
  <si>
    <t>REVALORIZACIÓN DEL CAPITAL PROPIO</t>
  </si>
  <si>
    <t>RESULTADOS ACUMULADOS</t>
  </si>
  <si>
    <t>HONORARIOS</t>
  </si>
  <si>
    <t>ARRIENDOS</t>
  </si>
  <si>
    <t>GASTOS GENERALES</t>
  </si>
  <si>
    <t>GASTOS BANCARIOS</t>
  </si>
  <si>
    <t>ASESORIAS CONTABLES</t>
  </si>
  <si>
    <t>GASTOS VIAJES</t>
  </si>
  <si>
    <t>GASTOS SEGUROS</t>
  </si>
  <si>
    <t>IMPUESTO A LA RENTA</t>
  </si>
  <si>
    <t>GASTOS ADMINISTRATIVOS</t>
  </si>
  <si>
    <t>IVA NO RECUPERABLE</t>
  </si>
  <si>
    <t>VENTAS Y SERVICIOS</t>
  </si>
  <si>
    <t>CORRECCIÓN MONETARIA</t>
  </si>
  <si>
    <t>SUB-TOTAL</t>
  </si>
  <si>
    <t>PERDIDA DEL EJERCICIO</t>
  </si>
  <si>
    <t>TOTAL FINAL</t>
  </si>
  <si>
    <t>110101 - CAJA</t>
  </si>
  <si>
    <t>Tra-1</t>
  </si>
  <si>
    <t>APERTURA</t>
  </si>
  <si>
    <t>Egr-3</t>
  </si>
  <si>
    <t>PAGO IMPUESTO DICIEMBRE 2024</t>
  </si>
  <si>
    <t>Egr-4</t>
  </si>
  <si>
    <t>PAGO IMPUESTO ENERO 2025</t>
  </si>
  <si>
    <t>Egr-5</t>
  </si>
  <si>
    <t>PAGO IMPUESTO FEBRERO 2025</t>
  </si>
  <si>
    <t>Egr-6</t>
  </si>
  <si>
    <t>PAGO IMPUESTO MARZO 2025</t>
  </si>
  <si>
    <t>Egr-7</t>
  </si>
  <si>
    <t>PAGO IMPUESTO ABRIL 2025</t>
  </si>
  <si>
    <t>Egr-8</t>
  </si>
  <si>
    <t>PAGO IMPUESTO MAYO 2025</t>
  </si>
  <si>
    <t>Egr-9</t>
  </si>
  <si>
    <t>PAGO IMPUESTO JULIO 2025</t>
  </si>
  <si>
    <t>Ing-1</t>
  </si>
  <si>
    <t>PAGO CLIENTES</t>
  </si>
  <si>
    <t>Egr-1</t>
  </si>
  <si>
    <t>PAGO PROVEEDORES</t>
  </si>
  <si>
    <t>Egr-2</t>
  </si>
  <si>
    <t>PAGO HONORARIOS</t>
  </si>
  <si>
    <t>Egr-10</t>
  </si>
  <si>
    <t>PAGO IMPUESTOS</t>
  </si>
  <si>
    <t>Egr-11</t>
  </si>
  <si>
    <t>Egr-12</t>
  </si>
  <si>
    <t>Ing-2</t>
  </si>
  <si>
    <t>110104 - CLIENTES</t>
  </si>
  <si>
    <t>Tra-2</t>
  </si>
  <si>
    <t>MULTIPLES DOCUMENTOS</t>
  </si>
  <si>
    <t>CENTRALIZACIÓN VENTAS ENERO 2025</t>
  </si>
  <si>
    <t>Tra-4</t>
  </si>
  <si>
    <t>CENTRALIZACIÓN VENTAS FEBRERO 2025</t>
  </si>
  <si>
    <t>Tra-6</t>
  </si>
  <si>
    <t>CENTRALIZACIÓN VENTAS MARZO 2025</t>
  </si>
  <si>
    <t>Tra-8</t>
  </si>
  <si>
    <t>CENTRALIZACIÓN VENTAS ABRIL 2025</t>
  </si>
  <si>
    <t>CENTRALIZACIÓN VENTAS MAYO 2025</t>
  </si>
  <si>
    <t>FAELEX</t>
  </si>
  <si>
    <t>CENTRALIZACIÓN VENTAS JUNIO 2025</t>
  </si>
  <si>
    <t>CENTRALIZACIÓN VENTAS JULIO 2025</t>
  </si>
  <si>
    <t>Tra-16</t>
  </si>
  <si>
    <t>CENTRALIZACIÓN VENTAS AGOSTO 2025</t>
  </si>
  <si>
    <t>Tra-35</t>
  </si>
  <si>
    <t>CENTRALIZACIÓN VENTAS SEPTIEMBRE 2025</t>
  </si>
  <si>
    <t>Tra-39</t>
  </si>
  <si>
    <t>CENTRALIZACIÓN VENTAS OCTUBRE 2025</t>
  </si>
  <si>
    <t>Tra-43</t>
  </si>
  <si>
    <t>CENTRALIZACIÓN VENTAS NOVIEMBRE 2025</t>
  </si>
  <si>
    <t>Tra-47</t>
  </si>
  <si>
    <t>CENTRALIZACIÓN VENTAS DICIEMBRE 2025</t>
  </si>
  <si>
    <t>110105 - P.P.M.</t>
  </si>
  <si>
    <t>Tra-26</t>
  </si>
  <si>
    <t>CENTRALIZACION F29 ENERO 2025</t>
  </si>
  <si>
    <t>Tra-27</t>
  </si>
  <si>
    <t>CENTRALIZACION F29 FEBRERO 2025</t>
  </si>
  <si>
    <t>Tra-28</t>
  </si>
  <si>
    <t>CENTRALIZACION F29 MARZO 2025</t>
  </si>
  <si>
    <t>Tra-29</t>
  </si>
  <si>
    <t>CENTRALIZACION F29 ABRIL 2025</t>
  </si>
  <si>
    <t>Tra-33</t>
  </si>
  <si>
    <t>CENTRALIZACION F22 RENTA AT 2025</t>
  </si>
  <si>
    <t>Tra-50</t>
  </si>
  <si>
    <t>CENTRALIZACIÓN IMPUESTOS F29, PERIODO: 06-2025</t>
  </si>
  <si>
    <t>Tra-31</t>
  </si>
  <si>
    <t>CENTRALIZACION F29 JULIO 2025</t>
  </si>
  <si>
    <t>Tra-32</t>
  </si>
  <si>
    <t>CENTRALIZACION F29 AGOSTO 2025</t>
  </si>
  <si>
    <t>Tra-37</t>
  </si>
  <si>
    <t>CENTRALIZACIÓN IMPUESTOS F29, PERIODO: 09-2025</t>
  </si>
  <si>
    <t>Tra-41</t>
  </si>
  <si>
    <t>CENTRALIZACIÓN IMPUESTOS F29, PERIODO: 10-2025</t>
  </si>
  <si>
    <t>Tra-45</t>
  </si>
  <si>
    <t>CENTRALIZACIÓN IMPUESTOS F29, PERIODO: 11-2025</t>
  </si>
  <si>
    <t>Tra-53</t>
  </si>
  <si>
    <t>C PPM</t>
  </si>
  <si>
    <t>Tra-49</t>
  </si>
  <si>
    <t>CENTRALIZACIÓN IMPUESTOS F29, PERIODO: 12-2025</t>
  </si>
  <si>
    <t>110108 - IVA CRÉDITO FISCAL</t>
  </si>
  <si>
    <t>Tra-34</t>
  </si>
  <si>
    <t>CENTRALIZACIÓN COMPRAS SEPTIEMBRE 2025</t>
  </si>
  <si>
    <t>Tra-38</t>
  </si>
  <si>
    <t>CENTRALIZACIÓN COMPRAS OCTUBRE 2025</t>
  </si>
  <si>
    <t>Tra-46</t>
  </si>
  <si>
    <t>CENTRALIZACIÓN COMPRAS DICIEMBRE 2025</t>
  </si>
  <si>
    <t>110116 - REMANENTE</t>
  </si>
  <si>
    <t>210101 - PROVEEDORES</t>
  </si>
  <si>
    <t>Tra-3</t>
  </si>
  <si>
    <t>CENTRALIZACIÓN COMPRAS ENERO 2025</t>
  </si>
  <si>
    <t>Tra-5</t>
  </si>
  <si>
    <t>CENTRALIZACIÓN COMPRAS FEBRERO 2025</t>
  </si>
  <si>
    <t>Tra-7</t>
  </si>
  <si>
    <t>CENTRALIZACIÓN COMPRAS MARZO 2025</t>
  </si>
  <si>
    <t>Tra-9</t>
  </si>
  <si>
    <t>CENTRALIZACIÓN COMPRAS ABRIL 2025</t>
  </si>
  <si>
    <t>CENTRALIZACIÓN COMPRAS MAYO 2025</t>
  </si>
  <si>
    <t>CENTRALIZACIÓN COMPRAS JUNIO 2025</t>
  </si>
  <si>
    <t>Tra-15</t>
  </si>
  <si>
    <t>CENTRALIZACIÓN COMPRAS JULIO 2025</t>
  </si>
  <si>
    <t>Tra-17</t>
  </si>
  <si>
    <t>CENTRALIZACIÓN COMPRAS AGOSTO 2025</t>
  </si>
  <si>
    <t>Tra-42</t>
  </si>
  <si>
    <t>CENTRALIZACIÓN COMPRAS NOVIEMBRE 2025</t>
  </si>
  <si>
    <t>210103 - RETENCIONES DE 2° CATEGORIA</t>
  </si>
  <si>
    <t>Tra-18</t>
  </si>
  <si>
    <t>CENTRALIZACIÓN HONORARIOS ENERO 2025</t>
  </si>
  <si>
    <t>Tra-19</t>
  </si>
  <si>
    <t>CENTRALIZACIÓN HONORARIOS FEBRERO 2025</t>
  </si>
  <si>
    <t>Tra-20</t>
  </si>
  <si>
    <t>CENTRALIZACIÓN HONORARIOS MARZO 2025</t>
  </si>
  <si>
    <t>Tra-21</t>
  </si>
  <si>
    <t>CENTRALIZACIÓN HONORARIOS ABRIL 2025</t>
  </si>
  <si>
    <t>Tra-30</t>
  </si>
  <si>
    <t>CENTRALIZACION F29 MAYO 2025</t>
  </si>
  <si>
    <t>Tra-22</t>
  </si>
  <si>
    <t>CENTRALIZACIÓN HONORARIOS MAYO 2025</t>
  </si>
  <si>
    <t>Tra-23</t>
  </si>
  <si>
    <t>CENTRALIZACIÓN HONORARIOS JUNIO 2025</t>
  </si>
  <si>
    <t>Tra-24</t>
  </si>
  <si>
    <t>CENTRALIZACIÓN HONORARIOS JULIO 2025</t>
  </si>
  <si>
    <t>Tra-52</t>
  </si>
  <si>
    <t>CENTRALIZACIÓN HONORARIOS AGOSTO 2025</t>
  </si>
  <si>
    <t>Tra-36</t>
  </si>
  <si>
    <t>CENTRALIZACIÓN HONORARIOS SEPTIEMBRE 2025</t>
  </si>
  <si>
    <t>Tra-40</t>
  </si>
  <si>
    <t>CENTRALIZACIÓN HONORARIOS OCTUBRE 2025</t>
  </si>
  <si>
    <t>Tra-51</t>
  </si>
  <si>
    <t>CENTRALIZACIÓN HONORARIOS NOVIEMBRE 2025</t>
  </si>
  <si>
    <t>Tra-48</t>
  </si>
  <si>
    <t>CENTRALIZACIÓN HONORARIOS DICIEMBRE 2025</t>
  </si>
  <si>
    <t>210104 - IMPUESTO A LA RENTA POR PAGAR</t>
  </si>
  <si>
    <t>210105 - HONORARIOS POR PAGAR</t>
  </si>
  <si>
    <t>210114 - PRESTAMOS BANCARIOS</t>
  </si>
  <si>
    <t>210118 - RETENCION 3% PRESTAMO SOLIDARIO</t>
  </si>
  <si>
    <t>210121 - IMPUESTOS POR PAGAR</t>
  </si>
  <si>
    <t>310101 - CAPITAL</t>
  </si>
  <si>
    <t>310102 - REVALORIZACIÓN DEL CAPITAL PROPIO</t>
  </si>
  <si>
    <t>Tra-54</t>
  </si>
  <si>
    <t>REV KP</t>
  </si>
  <si>
    <t>310104 - RESULTADOS ACUMULADOS</t>
  </si>
  <si>
    <t>410102 - HONORARIOS</t>
  </si>
  <si>
    <t>410103 - ARRIENDOS</t>
  </si>
  <si>
    <t>410104 - GASTOS GENERALES</t>
  </si>
  <si>
    <t>410106 - GASTOS BANCARIOS</t>
  </si>
  <si>
    <t>410108 - ASESORIAS CONTABLES</t>
  </si>
  <si>
    <t>410109 - GASTOS VIAJES</t>
  </si>
  <si>
    <t>410111 - GASTOS SEGUROS</t>
  </si>
  <si>
    <t>410112 - IMPUESTO A LA RENTA</t>
  </si>
  <si>
    <t>410123 - GASTOS ADMINISTRATIVOS</t>
  </si>
  <si>
    <t>410131 - IVA NO RECUPERABLE</t>
  </si>
  <si>
    <t>420101 - VENTAS Y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</si>
</sst>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quot;* #,##0_ ;_ &quot;$&quot;* \-#,##0_ ;_ &quot;$&quot;* &quot;-&quot;_ ;_ @_ "/>
    <numFmt numFmtId="165" formatCode="_ * #,##0_ ;_ * \-#,##0_ ;_ * &quot;-&quot;_ ;_ @_ "/>
    <numFmt numFmtId="166" formatCode="_ * #,##0.00_ ;_ * \-#,##0.00_ ;_ * &quot;-&quot;??_ ;_ @_ "/>
    <numFmt numFmtId="167" formatCode="#,###;[Red]\(#,###\)"/>
    <numFmt numFmtId="168" formatCode="_(* #,##0.00_);_(* \(#,##0.00\);_(* &quot;-&quot;??_);_(@_)"/>
    <numFmt numFmtId="169" formatCode="_(* #,##0.000_);_(* \(#,##0.000\);_(* &quot;-&quot;??_);_(@_)"/>
    <numFmt numFmtId="170" formatCode="#,##0;[Black]\(#,##0\)"/>
    <numFmt numFmtId="171" formatCode="_(* #,##0_);_(* \(#,##0\);_(* &quot;-&quot;??_);_(@_)"/>
  </numFmts>
  <fonts count="39">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color indexed="8"/>
      <name val="匠牥晩††††††††††"/>
    </font>
    <font>
      <sz val="10"/>
      <name val="Arial"/>
      <family val="2"/>
    </font>
    <font>
      <b/>
      <sz val="14"/>
      <name val="Comic Sans MS"/>
      <family val="4"/>
    </font>
    <font>
      <b/>
      <sz val="12"/>
      <color indexed="12"/>
      <name val="Arial"/>
      <family val="2"/>
    </font>
    <font>
      <sz val="10"/>
      <color theme="1"/>
      <name val="Calibri"/>
      <family val="2"/>
      <scheme val="minor"/>
    </font>
    <font>
      <b/>
      <sz val="10"/>
      <color indexed="12"/>
      <name val="Arial"/>
      <family val="2"/>
    </font>
    <font>
      <sz val="10"/>
      <name val="Comic Sans MS"/>
      <family val="4"/>
    </font>
    <font>
      <sz val="8"/>
      <name val="Calibri"/>
      <family val="2"/>
      <scheme val="minor"/>
    </font>
    <font>
      <b/>
      <sz val="12"/>
      <name val="Calibri"/>
      <family val="2"/>
      <scheme val="minor"/>
    </font>
    <font>
      <sz val="12"/>
      <color theme="1"/>
      <name val="Calibri"/>
      <family val="2"/>
      <scheme val="minor"/>
    </font>
    <font>
      <b/>
      <sz val="10"/>
      <color theme="1"/>
      <name val="Arial"/>
      <family val="2"/>
    </font>
    <font>
      <sz val="10"/>
      <color theme="1"/>
      <name val="Arial"/>
      <family val="2"/>
    </font>
    <font>
      <sz val="12"/>
      <name val="Calibri"/>
      <family val="2"/>
      <scheme val="minor"/>
    </font>
    <font>
      <b/>
      <sz val="16"/>
      <name val="Calibri"/>
      <family val="2"/>
      <scheme val="minor"/>
    </font>
    <font>
      <sz val="12"/>
      <color indexed="62"/>
      <name val="Calibri"/>
      <family val="2"/>
      <scheme val="minor"/>
    </font>
    <font>
      <sz val="8"/>
      <name val="Times New Roman"/>
      <family val="1"/>
    </font>
    <font>
      <u/>
      <sz val="11"/>
      <color theme="10"/>
      <name val="Calibri"/>
      <family val="2"/>
      <scheme val="minor"/>
    </font>
    <font>
      <b/>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5"/>
      <color rgb="FF333333"/>
      <name val="Arial"/>
      <family val="2"/>
    </font>
    <font>
      <b/>
      <sz val="13.5"/>
      <color theme="1"/>
      <name val="Calibri"/>
      <family val="2"/>
      <scheme val="minor"/>
    </font>
  </fonts>
  <fills count="4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43"/>
        <bgColor indexed="64"/>
      </patternFill>
    </fill>
    <fill>
      <patternFill patternType="solid">
        <fgColor rgb="FF92D050"/>
        <bgColor indexed="64"/>
      </patternFill>
    </fill>
    <fill>
      <patternFill patternType="solid">
        <fgColor indexed="42"/>
        <bgColor indexed="64"/>
      </patternFill>
    </fill>
    <fill>
      <patternFill patternType="solid">
        <fgColor theme="0" tint="-0.14999847407452621"/>
        <bgColor indexed="64"/>
      </patternFill>
    </fill>
    <fill>
      <patternFill patternType="solid">
        <fgColor indexed="52"/>
        <bgColor indexed="64"/>
      </patternFill>
    </fill>
    <fill>
      <patternFill patternType="solid">
        <fgColor indexed="9"/>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rgb="FFEBEBEB"/>
        <bgColor indexed="64"/>
      </patternFill>
    </fill>
    <fill>
      <patternFill patternType="solid">
        <fgColor rgb="FFFFFF00"/>
        <bgColor indexed="64"/>
      </patternFill>
    </fill>
    <fill>
      <patternFill patternType="solid">
        <fgColor rgb="FFF1F1F1"/>
        <bgColor indexed="64"/>
      </patternFill>
    </fill>
  </fills>
  <borders count="28">
    <border>
      <left/>
      <right/>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D9D9D9"/>
      </right>
      <top style="thin">
        <color rgb="FF000000"/>
      </top>
      <bottom style="thin">
        <color rgb="FF000000"/>
      </bottom>
      <diagonal/>
    </border>
  </borders>
  <cellStyleXfs count="52">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0"/>
    <xf numFmtId="168" fontId="10" fillId="0" borderId="0" applyFont="0" applyFill="0" applyBorder="0" applyAlignment="0" applyProtection="0"/>
    <xf numFmtId="0" fontId="13" fillId="0" borderId="0"/>
    <xf numFmtId="9" fontId="5" fillId="0" borderId="0" applyFont="0" applyFill="0" applyBorder="0" applyAlignment="0" applyProtection="0"/>
    <xf numFmtId="43" fontId="5"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0" borderId="15" applyNumberFormat="0" applyFill="0" applyAlignment="0" applyProtection="0"/>
    <xf numFmtId="0" fontId="25" fillId="0" borderId="16" applyNumberFormat="0" applyFill="0" applyAlignment="0" applyProtection="0"/>
    <xf numFmtId="0" fontId="25" fillId="0" borderId="0" applyNumberFormat="0" applyFill="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8" fillId="13" borderId="0" applyNumberFormat="0" applyBorder="0" applyAlignment="0" applyProtection="0"/>
    <xf numFmtId="0" fontId="29" fillId="14" borderId="17" applyNumberFormat="0" applyAlignment="0" applyProtection="0"/>
    <xf numFmtId="0" fontId="30" fillId="15" borderId="18" applyNumberFormat="0" applyAlignment="0" applyProtection="0"/>
    <xf numFmtId="0" fontId="31" fillId="15" borderId="17" applyNumberFormat="0" applyAlignment="0" applyProtection="0"/>
    <xf numFmtId="0" fontId="32" fillId="0" borderId="19" applyNumberFormat="0" applyFill="0" applyAlignment="0" applyProtection="0"/>
    <xf numFmtId="0" fontId="33" fillId="16" borderId="20" applyNumberFormat="0" applyAlignment="0" applyProtection="0"/>
    <xf numFmtId="0" fontId="34" fillId="0" borderId="0" applyNumberFormat="0" applyFill="0" applyBorder="0" applyAlignment="0" applyProtection="0"/>
    <xf numFmtId="0" fontId="1" fillId="17" borderId="21" applyNumberFormat="0" applyFont="0" applyAlignment="0" applyProtection="0"/>
    <xf numFmtId="0" fontId="35" fillId="0" borderId="0" applyNumberFormat="0" applyFill="0" applyBorder="0" applyAlignment="0" applyProtection="0"/>
    <xf numFmtId="0" fontId="2" fillId="0" borderId="22" applyNumberFormat="0" applyFill="0" applyAlignment="0" applyProtection="0"/>
    <xf numFmtId="0" fontId="3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6"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36"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cellStyleXfs>
  <cellXfs count="144">
    <xf numFmtId="0" fontId="0" fillId="0" borderId="0" xfId="0"/>
    <xf numFmtId="0" fontId="3" fillId="0" borderId="0" xfId="0" applyFont="1"/>
    <xf numFmtId="3" fontId="0" fillId="0" borderId="0" xfId="0" applyNumberFormat="1"/>
    <xf numFmtId="0" fontId="7" fillId="0" borderId="0" xfId="0" applyFont="1"/>
    <xf numFmtId="0" fontId="1" fillId="0" borderId="0" xfId="0" applyFont="1" applyAlignment="1">
      <alignment horizontal="center"/>
    </xf>
    <xf numFmtId="0" fontId="8" fillId="0" borderId="0" xfId="0" applyFont="1"/>
    <xf numFmtId="0" fontId="3" fillId="5" borderId="3" xfId="0" applyFont="1" applyFill="1" applyBorder="1" applyAlignment="1">
      <alignment horizontal="center"/>
    </xf>
    <xf numFmtId="0" fontId="3" fillId="5" borderId="5" xfId="0" applyFont="1" applyFill="1" applyBorder="1" applyAlignment="1">
      <alignment horizontal="center"/>
    </xf>
    <xf numFmtId="0" fontId="3" fillId="5" borderId="6" xfId="0" applyFont="1" applyFill="1" applyBorder="1" applyAlignment="1">
      <alignment horizontal="center"/>
    </xf>
    <xf numFmtId="0" fontId="3" fillId="5" borderId="4" xfId="0" applyFont="1" applyFill="1" applyBorder="1" applyAlignment="1">
      <alignment horizontal="center"/>
    </xf>
    <xf numFmtId="0" fontId="3" fillId="0" borderId="0" xfId="0" applyFont="1" applyAlignment="1">
      <alignment horizontal="center"/>
    </xf>
    <xf numFmtId="0" fontId="3" fillId="5" borderId="7" xfId="0" applyFont="1" applyFill="1" applyBorder="1" applyAlignment="1">
      <alignment horizontal="center"/>
    </xf>
    <xf numFmtId="49" fontId="5" fillId="0" borderId="8" xfId="0" applyNumberFormat="1" applyFont="1" applyBorder="1" applyAlignment="1">
      <alignment horizontal="left"/>
    </xf>
    <xf numFmtId="166" fontId="0" fillId="0" borderId="9" xfId="1" applyFont="1" applyFill="1" applyBorder="1"/>
    <xf numFmtId="166" fontId="5" fillId="0" borderId="5" xfId="1" applyFont="1" applyFill="1" applyBorder="1" applyAlignment="1"/>
    <xf numFmtId="166" fontId="0" fillId="0" borderId="5" xfId="1" applyFont="1" applyFill="1" applyBorder="1"/>
    <xf numFmtId="166" fontId="0" fillId="0" borderId="10" xfId="1" applyFont="1" applyFill="1" applyBorder="1"/>
    <xf numFmtId="166" fontId="9" fillId="0" borderId="8" xfId="1" applyFont="1" applyFill="1" applyBorder="1"/>
    <xf numFmtId="166" fontId="5" fillId="0" borderId="8" xfId="1" applyFont="1" applyFill="1" applyBorder="1"/>
    <xf numFmtId="9" fontId="5" fillId="0" borderId="8" xfId="1" applyNumberFormat="1" applyFont="1" applyFill="1" applyBorder="1" applyAlignment="1">
      <alignment horizontal="center"/>
    </xf>
    <xf numFmtId="166" fontId="5" fillId="0" borderId="0" xfId="1" applyFont="1" applyFill="1" applyBorder="1" applyAlignment="1">
      <alignment horizontal="right"/>
    </xf>
    <xf numFmtId="166" fontId="5" fillId="0" borderId="8" xfId="1" applyFont="1" applyFill="1" applyBorder="1" applyAlignment="1"/>
    <xf numFmtId="166" fontId="0" fillId="0" borderId="0" xfId="1" applyFont="1" applyFill="1" applyBorder="1"/>
    <xf numFmtId="166" fontId="0" fillId="0" borderId="8" xfId="1" applyFont="1" applyFill="1" applyBorder="1"/>
    <xf numFmtId="166" fontId="0" fillId="0" borderId="8" xfId="1" applyFont="1" applyFill="1" applyBorder="1" applyAlignment="1"/>
    <xf numFmtId="166" fontId="0" fillId="0" borderId="2" xfId="1" applyFont="1" applyFill="1" applyBorder="1"/>
    <xf numFmtId="166" fontId="0" fillId="0" borderId="7" xfId="1" applyFont="1" applyFill="1" applyBorder="1" applyAlignment="1">
      <alignment horizontal="right"/>
    </xf>
    <xf numFmtId="166" fontId="0" fillId="0" borderId="7" xfId="1" applyFont="1" applyFill="1" applyBorder="1"/>
    <xf numFmtId="0" fontId="0" fillId="0" borderId="6" xfId="0" applyBorder="1"/>
    <xf numFmtId="167" fontId="0" fillId="0" borderId="0" xfId="0" applyNumberFormat="1"/>
    <xf numFmtId="0" fontId="0" fillId="6" borderId="3" xfId="0" applyFill="1" applyBorder="1"/>
    <xf numFmtId="0" fontId="0" fillId="6" borderId="1" xfId="0" applyFill="1" applyBorder="1"/>
    <xf numFmtId="166" fontId="0" fillId="6" borderId="4" xfId="1" applyFont="1" applyFill="1" applyBorder="1"/>
    <xf numFmtId="0" fontId="2" fillId="0" borderId="0" xfId="0" applyFont="1"/>
    <xf numFmtId="0" fontId="2" fillId="7" borderId="6" xfId="0" applyFont="1" applyFill="1" applyBorder="1" applyAlignment="1">
      <alignment horizontal="center" vertical="center" wrapText="1"/>
    </xf>
    <xf numFmtId="0" fontId="2" fillId="7" borderId="6" xfId="0" applyFont="1" applyFill="1" applyBorder="1"/>
    <xf numFmtId="0" fontId="2" fillId="0" borderId="6" xfId="0" applyFont="1" applyBorder="1"/>
    <xf numFmtId="0" fontId="2" fillId="0" borderId="0" xfId="0" applyFont="1" applyAlignment="1">
      <alignment horizontal="left" vertical="top"/>
    </xf>
    <xf numFmtId="0" fontId="2" fillId="0" borderId="0" xfId="0" applyFont="1" applyAlignment="1">
      <alignment horizontal="left" vertical="top" wrapText="1"/>
    </xf>
    <xf numFmtId="0" fontId="15" fillId="3" borderId="5" xfId="6" applyFont="1" applyFill="1" applyBorder="1" applyAlignment="1">
      <alignment horizontal="center"/>
    </xf>
    <xf numFmtId="165" fontId="15" fillId="3" borderId="5" xfId="2" applyFont="1" applyFill="1" applyBorder="1" applyAlignment="1">
      <alignment horizontal="center"/>
    </xf>
    <xf numFmtId="0" fontId="5" fillId="2" borderId="6" xfId="6" applyFont="1" applyFill="1" applyBorder="1"/>
    <xf numFmtId="14" fontId="5" fillId="2" borderId="6" xfId="6" applyNumberFormat="1" applyFont="1" applyFill="1" applyBorder="1"/>
    <xf numFmtId="165" fontId="5" fillId="2" borderId="6" xfId="2" applyFont="1" applyFill="1" applyBorder="1"/>
    <xf numFmtId="0" fontId="15" fillId="2" borderId="6" xfId="6" applyFont="1" applyFill="1" applyBorder="1"/>
    <xf numFmtId="14" fontId="15" fillId="2" borderId="6" xfId="6" applyNumberFormat="1" applyFont="1" applyFill="1" applyBorder="1"/>
    <xf numFmtId="165" fontId="15" fillId="2" borderId="6" xfId="2" applyFont="1" applyFill="1" applyBorder="1"/>
    <xf numFmtId="0" fontId="0" fillId="0" borderId="6" xfId="0" applyBorder="1" applyAlignment="1">
      <alignment horizontal="right"/>
    </xf>
    <xf numFmtId="0" fontId="3" fillId="0" borderId="0" xfId="4" applyFont="1"/>
    <xf numFmtId="0" fontId="4" fillId="0" borderId="0" xfId="4"/>
    <xf numFmtId="0" fontId="12" fillId="0" borderId="0" xfId="4" applyFont="1"/>
    <xf numFmtId="14" fontId="12" fillId="0" borderId="0" xfId="4" applyNumberFormat="1" applyFont="1"/>
    <xf numFmtId="0" fontId="16" fillId="0" borderId="0" xfId="4" applyFont="1"/>
    <xf numFmtId="0" fontId="17" fillId="0" borderId="0" xfId="4" applyFont="1" applyAlignment="1">
      <alignment wrapText="1"/>
    </xf>
    <xf numFmtId="170" fontId="13" fillId="0" borderId="6" xfId="4" applyNumberFormat="1" applyFont="1" applyBorder="1" applyAlignment="1">
      <alignment horizontal="right"/>
    </xf>
    <xf numFmtId="170" fontId="13" fillId="0" borderId="6" xfId="4" applyNumberFormat="1" applyFont="1" applyBorder="1" applyAlignment="1">
      <alignment horizontal="right" vertical="center"/>
    </xf>
    <xf numFmtId="0" fontId="13" fillId="0" borderId="6" xfId="4" applyFont="1" applyBorder="1" applyAlignment="1">
      <alignment horizontal="right" vertical="justify"/>
    </xf>
    <xf numFmtId="0" fontId="19" fillId="0" borderId="6" xfId="4" applyFont="1" applyBorder="1"/>
    <xf numFmtId="170" fontId="16" fillId="9" borderId="7" xfId="4" applyNumberFormat="1" applyFont="1" applyFill="1" applyBorder="1"/>
    <xf numFmtId="3" fontId="13" fillId="0" borderId="7" xfId="7" applyNumberFormat="1" applyFont="1" applyFill="1" applyBorder="1" applyAlignment="1" applyProtection="1">
      <alignment horizontal="right" vertical="center" wrapText="1"/>
    </xf>
    <xf numFmtId="170" fontId="16" fillId="9" borderId="6" xfId="4" applyNumberFormat="1" applyFont="1" applyFill="1" applyBorder="1"/>
    <xf numFmtId="170" fontId="16" fillId="9" borderId="6" xfId="4" applyNumberFormat="1" applyFont="1" applyFill="1" applyBorder="1" applyAlignment="1">
      <alignment horizontal="center"/>
    </xf>
    <xf numFmtId="170" fontId="18" fillId="0" borderId="6" xfId="4" applyNumberFormat="1" applyFont="1" applyBorder="1" applyAlignment="1">
      <alignment horizontal="center"/>
    </xf>
    <xf numFmtId="171" fontId="16" fillId="0" borderId="5" xfId="8" applyNumberFormat="1" applyFont="1" applyFill="1" applyBorder="1" applyAlignment="1" applyProtection="1">
      <alignment vertical="center"/>
      <protection locked="0"/>
    </xf>
    <xf numFmtId="170" fontId="12" fillId="9" borderId="6" xfId="4" applyNumberFormat="1" applyFont="1" applyFill="1" applyBorder="1"/>
    <xf numFmtId="170" fontId="12" fillId="9" borderId="6" xfId="4" applyNumberFormat="1" applyFont="1" applyFill="1" applyBorder="1" applyAlignment="1">
      <alignment horizontal="center"/>
    </xf>
    <xf numFmtId="0" fontId="0" fillId="0" borderId="0" xfId="0" applyAlignment="1">
      <alignment horizontal="left" wrapText="1"/>
    </xf>
    <xf numFmtId="0" fontId="0" fillId="10" borderId="0" xfId="0" applyFill="1"/>
    <xf numFmtId="169" fontId="10" fillId="10" borderId="0" xfId="5" applyNumberFormat="1" applyFill="1"/>
    <xf numFmtId="169" fontId="10" fillId="10" borderId="8" xfId="5" applyNumberFormat="1" applyFill="1" applyBorder="1"/>
    <xf numFmtId="169" fontId="10" fillId="10" borderId="7" xfId="5" applyNumberFormat="1" applyFill="1" applyBorder="1"/>
    <xf numFmtId="10" fontId="0" fillId="10" borderId="11" xfId="3" applyNumberFormat="1" applyFont="1" applyFill="1" applyBorder="1" applyAlignment="1">
      <alignment horizontal="center"/>
    </xf>
    <xf numFmtId="170" fontId="16" fillId="8" borderId="5" xfId="4" applyNumberFormat="1" applyFont="1" applyFill="1" applyBorder="1" applyAlignment="1">
      <alignment horizontal="center" vertical="center"/>
    </xf>
    <xf numFmtId="170" fontId="16" fillId="8" borderId="5" xfId="4" applyNumberFormat="1" applyFont="1" applyFill="1" applyBorder="1" applyAlignment="1">
      <alignment horizontal="center" vertical="justify"/>
    </xf>
    <xf numFmtId="170" fontId="16" fillId="8" borderId="7" xfId="4" applyNumberFormat="1" applyFont="1" applyFill="1" applyBorder="1" applyAlignment="1">
      <alignment horizontal="center" vertical="center"/>
    </xf>
    <xf numFmtId="170" fontId="16" fillId="8" borderId="7" xfId="4" applyNumberFormat="1" applyFont="1" applyFill="1" applyBorder="1" applyAlignment="1">
      <alignment horizontal="center" vertical="justify"/>
    </xf>
    <xf numFmtId="170" fontId="16" fillId="8" borderId="7" xfId="4" applyNumberFormat="1" applyFont="1" applyFill="1" applyBorder="1" applyAlignment="1">
      <alignment horizontal="center"/>
    </xf>
    <xf numFmtId="2" fontId="0" fillId="0" borderId="0" xfId="0" applyNumberFormat="1"/>
    <xf numFmtId="0" fontId="20" fillId="0" borderId="0" xfId="9"/>
    <xf numFmtId="0" fontId="21" fillId="0" borderId="0" xfId="0" applyFont="1"/>
    <xf numFmtId="0" fontId="2" fillId="0" borderId="0" xfId="0" applyFont="1" applyAlignment="1">
      <alignment horizontal="center"/>
    </xf>
    <xf numFmtId="3" fontId="0" fillId="43" borderId="0" xfId="0" applyNumberFormat="1" applyFill="1" applyAlignment="1">
      <alignment horizontal="right"/>
    </xf>
    <xf numFmtId="0" fontId="2" fillId="43" borderId="0" xfId="0" applyFont="1" applyFill="1" applyAlignment="1">
      <alignment horizontal="right"/>
    </xf>
    <xf numFmtId="0" fontId="0" fillId="44" borderId="0" xfId="0" applyFill="1"/>
    <xf numFmtId="3" fontId="2" fillId="43" borderId="0" xfId="0" applyNumberFormat="1" applyFont="1" applyFill="1" applyAlignment="1">
      <alignment horizontal="right"/>
    </xf>
    <xf numFmtId="164" fontId="2" fillId="0" borderId="6" xfId="10" applyFont="1" applyBorder="1"/>
    <xf numFmtId="0" fontId="0" fillId="0" borderId="0" xfId="0" applyAlignment="1">
      <alignment horizontal="right"/>
    </xf>
    <xf numFmtId="0" fontId="0" fillId="42" borderId="0" xfId="0" applyFill="1" applyAlignment="1">
      <alignment horizontal="right"/>
    </xf>
    <xf numFmtId="3" fontId="0" fillId="0" borderId="0" xfId="0" applyNumberFormat="1" applyAlignment="1">
      <alignment horizontal="right"/>
    </xf>
    <xf numFmtId="164" fontId="0" fillId="0" borderId="6" xfId="10" applyFont="1" applyBorder="1"/>
    <xf numFmtId="0" fontId="2" fillId="42" borderId="23" xfId="0" applyFont="1" applyFill="1" applyBorder="1" applyAlignment="1">
      <alignment horizontal="right"/>
    </xf>
    <xf numFmtId="3" fontId="2" fillId="42" borderId="23" xfId="0" applyNumberFormat="1" applyFont="1" applyFill="1" applyBorder="1" applyAlignment="1">
      <alignment horizontal="right"/>
    </xf>
    <xf numFmtId="3" fontId="37" fillId="0" borderId="0" xfId="0" applyNumberFormat="1" applyFont="1"/>
    <xf numFmtId="164" fontId="3" fillId="0" borderId="6" xfId="10" applyFont="1" applyBorder="1" applyAlignment="1">
      <alignment horizontal="right"/>
    </xf>
    <xf numFmtId="164" fontId="3" fillId="0" borderId="6" xfId="10" applyFont="1" applyFill="1" applyBorder="1"/>
    <xf numFmtId="164" fontId="0" fillId="0" borderId="6" xfId="10" applyFont="1" applyFill="1" applyBorder="1"/>
    <xf numFmtId="164" fontId="0" fillId="0" borderId="0" xfId="10" applyFont="1"/>
    <xf numFmtId="0" fontId="0" fillId="0" borderId="27" xfId="0" applyBorder="1" applyAlignment="1">
      <alignment horizontal="center"/>
    </xf>
    <xf numFmtId="0" fontId="2" fillId="42" borderId="23" xfId="0" applyFont="1" applyFill="1" applyBorder="1"/>
    <xf numFmtId="0" fontId="0" fillId="0" borderId="23" xfId="0" applyBorder="1" applyAlignment="1">
      <alignment horizontal="right"/>
    </xf>
    <xf numFmtId="0" fontId="0" fillId="0" borderId="27" xfId="0" applyBorder="1" applyAlignment="1">
      <alignment horizontal="right"/>
    </xf>
    <xf numFmtId="0" fontId="0" fillId="0" borderId="27" xfId="0" applyBorder="1"/>
    <xf numFmtId="3" fontId="0" fillId="0" borderId="27" xfId="0" applyNumberFormat="1" applyBorder="1" applyAlignment="1">
      <alignment horizontal="right"/>
    </xf>
    <xf numFmtId="0" fontId="2" fillId="42" borderId="23" xfId="0" applyFont="1" applyFill="1" applyBorder="1" applyAlignment="1">
      <alignment horizontal="center"/>
    </xf>
    <xf numFmtId="0" fontId="0" fillId="42" borderId="0" xfId="0" applyFill="1"/>
    <xf numFmtId="3" fontId="0" fillId="42" borderId="23" xfId="0" applyNumberFormat="1" applyFill="1" applyBorder="1" applyAlignment="1">
      <alignment horizontal="right"/>
    </xf>
    <xf numFmtId="3" fontId="0" fillId="45" borderId="23" xfId="0" applyNumberFormat="1" applyFill="1" applyBorder="1" applyAlignment="1">
      <alignment horizontal="right"/>
    </xf>
    <xf numFmtId="0" fontId="0" fillId="45" borderId="23" xfId="0" applyFill="1" applyBorder="1" applyAlignment="1">
      <alignment horizontal="right"/>
    </xf>
    <xf numFmtId="3" fontId="0" fillId="0" borderId="23" xfId="0" applyNumberFormat="1" applyBorder="1" applyAlignment="1">
      <alignment horizontal="right"/>
    </xf>
    <xf numFmtId="0" fontId="0" fillId="43" borderId="0" xfId="0" applyFill="1"/>
    <xf numFmtId="0" fontId="0" fillId="43" borderId="0" xfId="0" applyFill="1" applyAlignment="1">
      <alignment horizontal="right"/>
    </xf>
    <xf numFmtId="0" fontId="2" fillId="42" borderId="24" xfId="0" applyFont="1" applyFill="1" applyBorder="1"/>
    <xf numFmtId="0" fontId="2" fillId="42" borderId="26" xfId="0" applyFont="1" applyFill="1" applyBorder="1"/>
    <xf numFmtId="0" fontId="38" fillId="0" borderId="0" xfId="0" applyFont="1" applyAlignment="1">
      <alignment horizontal="center"/>
    </xf>
    <xf numFmtId="0" fontId="0" fillId="42" borderId="24" xfId="0" applyFill="1" applyBorder="1" applyAlignment="1">
      <alignment horizontal="center"/>
    </xf>
    <xf numFmtId="0" fontId="0" fillId="42" borderId="25" xfId="0" applyFill="1" applyBorder="1" applyAlignment="1">
      <alignment horizontal="center"/>
    </xf>
    <xf numFmtId="0" fontId="0" fillId="42" borderId="26" xfId="0" applyFill="1" applyBorder="1" applyAlignment="1">
      <alignment horizontal="center"/>
    </xf>
    <xf numFmtId="0" fontId="2" fillId="42" borderId="24" xfId="0" applyFont="1" applyFill="1" applyBorder="1" applyAlignment="1">
      <alignment horizontal="center"/>
    </xf>
    <xf numFmtId="0" fontId="2" fillId="42" borderId="26" xfId="0" applyFont="1" applyFill="1" applyBorder="1" applyAlignment="1">
      <alignment horizontal="center"/>
    </xf>
    <xf numFmtId="0" fontId="2" fillId="45" borderId="24" xfId="0" applyFont="1" applyFill="1" applyBorder="1"/>
    <xf numFmtId="0" fontId="2" fillId="45" borderId="26" xfId="0" applyFont="1" applyFill="1" applyBorder="1"/>
    <xf numFmtId="0" fontId="0" fillId="0" borderId="0" xfId="0"/>
    <xf numFmtId="0" fontId="0" fillId="42" borderId="0" xfId="0" applyFill="1"/>
    <xf numFmtId="0" fontId="2" fillId="42" borderId="25" xfId="0" applyFont="1" applyFill="1" applyBorder="1"/>
    <xf numFmtId="0" fontId="12" fillId="0" borderId="0" xfId="4" applyFont="1" applyAlignment="1">
      <alignment horizontal="left" wrapText="1"/>
    </xf>
    <xf numFmtId="0" fontId="0" fillId="10" borderId="0" xfId="0" applyFill="1" applyAlignment="1">
      <alignment horizontal="left" wrapText="1"/>
    </xf>
    <xf numFmtId="0" fontId="7" fillId="0" borderId="0" xfId="0" applyFont="1" applyAlignment="1">
      <alignment horizontal="left"/>
    </xf>
    <xf numFmtId="0" fontId="3" fillId="5" borderId="5" xfId="0" applyFont="1" applyFill="1" applyBorder="1" applyAlignment="1">
      <alignment horizontal="center" vertical="center"/>
    </xf>
    <xf numFmtId="0" fontId="3" fillId="5" borderId="7" xfId="0" applyFont="1" applyFill="1" applyBorder="1" applyAlignment="1">
      <alignment horizontal="center" vertical="center"/>
    </xf>
    <xf numFmtId="0" fontId="6" fillId="4" borderId="13" xfId="0" applyFont="1" applyFill="1" applyBorder="1" applyAlignment="1">
      <alignment horizontal="center"/>
    </xf>
    <xf numFmtId="0" fontId="6" fillId="4" borderId="0" xfId="0" applyFont="1" applyFill="1" applyAlignment="1">
      <alignment horizontal="center"/>
    </xf>
    <xf numFmtId="9" fontId="16" fillId="8" borderId="6" xfId="7" applyFont="1" applyFill="1" applyBorder="1" applyAlignment="1" applyProtection="1">
      <alignment horizontal="center" vertical="center" wrapText="1"/>
    </xf>
    <xf numFmtId="170" fontId="16" fillId="8" borderId="6" xfId="4" applyNumberFormat="1" applyFont="1" applyFill="1" applyBorder="1" applyAlignment="1">
      <alignment horizontal="center" vertical="center"/>
    </xf>
    <xf numFmtId="170" fontId="12" fillId="9" borderId="3" xfId="4" applyNumberFormat="1" applyFont="1" applyFill="1" applyBorder="1" applyAlignment="1">
      <alignment horizontal="center"/>
    </xf>
    <xf numFmtId="170" fontId="12" fillId="9" borderId="1" xfId="4" applyNumberFormat="1" applyFont="1" applyFill="1" applyBorder="1" applyAlignment="1">
      <alignment horizontal="center"/>
    </xf>
    <xf numFmtId="170" fontId="12" fillId="9" borderId="4" xfId="4" applyNumberFormat="1" applyFont="1" applyFill="1" applyBorder="1" applyAlignment="1">
      <alignment horizontal="center"/>
    </xf>
    <xf numFmtId="170" fontId="16" fillId="8" borderId="5" xfId="4" applyNumberFormat="1" applyFont="1" applyFill="1" applyBorder="1" applyAlignment="1">
      <alignment horizontal="center" vertical="center" wrapText="1"/>
    </xf>
    <xf numFmtId="170" fontId="16" fillId="8" borderId="7" xfId="4" applyNumberFormat="1" applyFont="1" applyFill="1" applyBorder="1" applyAlignment="1">
      <alignment horizontal="center" vertical="center" wrapText="1"/>
    </xf>
    <xf numFmtId="170" fontId="16" fillId="8" borderId="6" xfId="4" applyNumberFormat="1" applyFont="1" applyFill="1" applyBorder="1" applyAlignment="1">
      <alignment horizontal="center" vertical="justify"/>
    </xf>
    <xf numFmtId="0" fontId="2" fillId="0" borderId="0" xfId="0" applyFont="1" applyAlignment="1">
      <alignment horizontal="center"/>
    </xf>
    <xf numFmtId="0" fontId="14" fillId="3" borderId="12" xfId="6" applyFont="1" applyFill="1" applyBorder="1" applyAlignment="1">
      <alignment horizontal="center" vertical="center" wrapText="1"/>
    </xf>
    <xf numFmtId="0" fontId="14" fillId="3" borderId="9" xfId="6" applyFont="1" applyFill="1" applyBorder="1" applyAlignment="1">
      <alignment horizontal="center" vertical="center" wrapText="1"/>
    </xf>
    <xf numFmtId="0" fontId="14" fillId="3" borderId="11" xfId="6" applyFont="1" applyFill="1" applyBorder="1" applyAlignment="1">
      <alignment horizontal="center" vertical="center" wrapText="1"/>
    </xf>
    <xf numFmtId="0" fontId="0" fillId="10" borderId="0" xfId="0" applyFill="1" applyAlignment="1">
      <alignment horizontal="left" vertical="center" wrapText="1"/>
    </xf>
  </cellXfs>
  <cellStyles count="52">
    <cellStyle name="20% - Énfasis1" xfId="29" builtinId="30" customBuiltin="1"/>
    <cellStyle name="20% - Énfasis2" xfId="33" builtinId="34" customBuiltin="1"/>
    <cellStyle name="20% - Énfasis3" xfId="37" builtinId="38" customBuiltin="1"/>
    <cellStyle name="20% - Énfasis4" xfId="41" builtinId="42" customBuiltin="1"/>
    <cellStyle name="20% - Énfasis5" xfId="45" builtinId="46" customBuiltin="1"/>
    <cellStyle name="20% - Énfasis6" xfId="49" builtinId="50" customBuiltin="1"/>
    <cellStyle name="40% - Énfasis1" xfId="30" builtinId="31" customBuiltin="1"/>
    <cellStyle name="40% - Énfasis2" xfId="34" builtinId="35" customBuiltin="1"/>
    <cellStyle name="40% - Énfasis3" xfId="38" builtinId="39" customBuiltin="1"/>
    <cellStyle name="40% - Énfasis4" xfId="42" builtinId="43" customBuiltin="1"/>
    <cellStyle name="40% - Énfasis5" xfId="46" builtinId="47" customBuiltin="1"/>
    <cellStyle name="40% - Énfasis6" xfId="50" builtinId="51" customBuiltin="1"/>
    <cellStyle name="60% - Énfasis1" xfId="31" builtinId="32" customBuiltin="1"/>
    <cellStyle name="60% - Énfasis2" xfId="35" builtinId="36" customBuiltin="1"/>
    <cellStyle name="60% - Énfasis3" xfId="39" builtinId="40" customBuiltin="1"/>
    <cellStyle name="60% - Énfasis4" xfId="43" builtinId="44" customBuiltin="1"/>
    <cellStyle name="60% - Énfasis5" xfId="47" builtinId="48" customBuiltin="1"/>
    <cellStyle name="60% - Énfasis6" xfId="51" builtinId="52" customBuiltin="1"/>
    <cellStyle name="Bueno" xfId="16" builtinId="26" customBuiltin="1"/>
    <cellStyle name="Cálculo" xfId="21" builtinId="22" customBuiltin="1"/>
    <cellStyle name="Celda de comprobación" xfId="23" builtinId="23" customBuiltin="1"/>
    <cellStyle name="Celda vinculada" xfId="22" builtinId="24" customBuiltin="1"/>
    <cellStyle name="Encabezado 1" xfId="12" builtinId="16" customBuiltin="1"/>
    <cellStyle name="Encabezado 4" xfId="15" builtinId="19" customBuiltin="1"/>
    <cellStyle name="Énfasis1" xfId="28" builtinId="29" customBuiltin="1"/>
    <cellStyle name="Énfasis2" xfId="32" builtinId="33" customBuiltin="1"/>
    <cellStyle name="Énfasis3" xfId="36" builtinId="37" customBuiltin="1"/>
    <cellStyle name="Énfasis4" xfId="40" builtinId="41" customBuiltin="1"/>
    <cellStyle name="Énfasis5" xfId="44" builtinId="45" customBuiltin="1"/>
    <cellStyle name="Énfasis6" xfId="48" builtinId="49" customBuiltin="1"/>
    <cellStyle name="Entrada" xfId="19" builtinId="20" customBuiltin="1"/>
    <cellStyle name="Hipervínculo" xfId="9" builtinId="8"/>
    <cellStyle name="Incorrecto" xfId="17" builtinId="27" customBuiltin="1"/>
    <cellStyle name="Millares" xfId="1" builtinId="3"/>
    <cellStyle name="Millares [0]" xfId="2" builtinId="6"/>
    <cellStyle name="Millares 3" xfId="8" xr:uid="{A74B94CF-784A-41A8-A232-84D686418578}"/>
    <cellStyle name="Millares_Libro1" xfId="5" xr:uid="{A6159079-2243-44F2-92BE-C8122BFF7028}"/>
    <cellStyle name="Moneda [0]" xfId="10" builtinId="7"/>
    <cellStyle name="Neutral" xfId="18" builtinId="28" customBuiltin="1"/>
    <cellStyle name="Normal" xfId="0" builtinId="0"/>
    <cellStyle name="Normal 2" xfId="4" xr:uid="{A98FEB48-8DF5-4FC2-AD45-50DF356DF7BF}"/>
    <cellStyle name="Normal 6" xfId="6" xr:uid="{7CF2F4A4-CFA3-465A-9E06-0D146624E6FF}"/>
    <cellStyle name="Notas" xfId="25" builtinId="10" customBuiltin="1"/>
    <cellStyle name="Porcentaje" xfId="3" builtinId="5"/>
    <cellStyle name="Porcentual 2" xfId="7" xr:uid="{035FC7AE-065F-4CFD-9A9F-EA2F4F262D06}"/>
    <cellStyle name="Salida" xfId="20" builtinId="21" customBuiltin="1"/>
    <cellStyle name="Texto de advertencia" xfId="24" builtinId="11" customBuiltin="1"/>
    <cellStyle name="Texto explicativo" xfId="26" builtinId="53" customBuiltin="1"/>
    <cellStyle name="Título" xfId="11" builtinId="15" customBuiltin="1"/>
    <cellStyle name="Título 2" xfId="13" builtinId="17" customBuiltin="1"/>
    <cellStyle name="Título 3" xfId="14" builtinId="18" customBuiltin="1"/>
    <cellStyle name="Total" xfId="2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sii.cl/valores_y_fechas/correccion_monetaria/correccion202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B7794-CE57-49B4-B08F-F75D701C380B}">
  <dimension ref="A1:J43"/>
  <sheetViews>
    <sheetView showGridLines="0" tabSelected="1" topLeftCell="A16" workbookViewId="0">
      <selection activeCell="B8" sqref="B8"/>
    </sheetView>
  </sheetViews>
  <sheetFormatPr baseColWidth="10" defaultRowHeight="14.5"/>
  <cols>
    <col min="1" max="1" width="20.36328125" bestFit="1" customWidth="1"/>
    <col min="2" max="2" width="50.453125" bestFit="1" customWidth="1"/>
  </cols>
  <sheetData>
    <row r="1" spans="1:10">
      <c r="A1" t="s">
        <v>134</v>
      </c>
      <c r="B1" t="s">
        <v>135</v>
      </c>
    </row>
    <row r="2" spans="1:10">
      <c r="A2" t="s">
        <v>136</v>
      </c>
      <c r="B2" t="s">
        <v>137</v>
      </c>
    </row>
    <row r="3" spans="1:10">
      <c r="A3" t="s">
        <v>138</v>
      </c>
      <c r="B3" t="s">
        <v>139</v>
      </c>
    </row>
    <row r="4" spans="1:10">
      <c r="A4" t="s">
        <v>140</v>
      </c>
      <c r="B4" t="s">
        <v>141</v>
      </c>
    </row>
    <row r="5" spans="1:10">
      <c r="A5" t="s">
        <v>142</v>
      </c>
      <c r="B5" t="s">
        <v>143</v>
      </c>
    </row>
    <row r="7" spans="1:10">
      <c r="A7" s="113" t="s">
        <v>144</v>
      </c>
    </row>
    <row r="8" spans="1:10">
      <c r="A8" s="113"/>
    </row>
    <row r="9" spans="1:10">
      <c r="A9" s="113" t="s">
        <v>145</v>
      </c>
    </row>
    <row r="10" spans="1:10">
      <c r="A10" s="113"/>
    </row>
    <row r="12" spans="1:10">
      <c r="A12" s="114"/>
      <c r="B12" s="115"/>
      <c r="C12" s="115"/>
      <c r="D12" s="116"/>
      <c r="E12" s="117" t="s">
        <v>146</v>
      </c>
      <c r="F12" s="118"/>
      <c r="G12" s="117" t="s">
        <v>147</v>
      </c>
      <c r="H12" s="118"/>
      <c r="I12" s="117" t="s">
        <v>148</v>
      </c>
      <c r="J12" s="118"/>
    </row>
    <row r="13" spans="1:10">
      <c r="A13" s="103" t="s">
        <v>149</v>
      </c>
      <c r="B13" s="98" t="s">
        <v>150</v>
      </c>
      <c r="C13" s="103" t="s">
        <v>151</v>
      </c>
      <c r="D13" s="103" t="s">
        <v>152</v>
      </c>
      <c r="E13" s="103" t="s">
        <v>153</v>
      </c>
      <c r="F13" s="103" t="s">
        <v>154</v>
      </c>
      <c r="G13" s="103" t="s">
        <v>155</v>
      </c>
      <c r="H13" s="103" t="s">
        <v>156</v>
      </c>
      <c r="I13" s="103" t="s">
        <v>157</v>
      </c>
      <c r="J13" s="103" t="s">
        <v>158</v>
      </c>
    </row>
    <row r="14" spans="1:10">
      <c r="A14" s="97">
        <v>110101</v>
      </c>
      <c r="B14" s="101" t="s">
        <v>159</v>
      </c>
      <c r="C14" s="102">
        <v>107717766</v>
      </c>
      <c r="D14" s="102">
        <v>38083470</v>
      </c>
      <c r="E14" s="102">
        <v>69634296</v>
      </c>
      <c r="F14" s="100">
        <v>0</v>
      </c>
      <c r="G14" s="102">
        <v>69634296</v>
      </c>
      <c r="H14" s="100">
        <v>0</v>
      </c>
      <c r="I14" s="100">
        <v>0</v>
      </c>
      <c r="J14" s="99">
        <v>0</v>
      </c>
    </row>
    <row r="15" spans="1:10">
      <c r="A15" s="97">
        <v>110104</v>
      </c>
      <c r="B15" s="101" t="s">
        <v>160</v>
      </c>
      <c r="C15" s="102">
        <v>45429564</v>
      </c>
      <c r="D15" s="102">
        <v>45429564</v>
      </c>
      <c r="E15" s="100">
        <v>0</v>
      </c>
      <c r="F15" s="100">
        <v>0</v>
      </c>
      <c r="G15" s="100">
        <v>0</v>
      </c>
      <c r="H15" s="100">
        <v>0</v>
      </c>
      <c r="I15" s="100">
        <v>0</v>
      </c>
      <c r="J15" s="99">
        <v>0</v>
      </c>
    </row>
    <row r="16" spans="1:10">
      <c r="A16" s="97">
        <v>110105</v>
      </c>
      <c r="B16" s="101" t="s">
        <v>161</v>
      </c>
      <c r="C16" s="102">
        <v>1977604</v>
      </c>
      <c r="D16" s="102">
        <v>1255721</v>
      </c>
      <c r="E16" s="102">
        <v>721883</v>
      </c>
      <c r="F16" s="100">
        <v>0</v>
      </c>
      <c r="G16" s="102">
        <v>721883</v>
      </c>
      <c r="H16" s="100">
        <v>0</v>
      </c>
      <c r="I16" s="100">
        <v>0</v>
      </c>
      <c r="J16" s="99">
        <v>0</v>
      </c>
    </row>
    <row r="17" spans="1:10">
      <c r="A17" s="97">
        <v>110108</v>
      </c>
      <c r="B17" s="101" t="s">
        <v>162</v>
      </c>
      <c r="C17" s="102">
        <v>289860</v>
      </c>
      <c r="D17" s="102">
        <v>289860</v>
      </c>
      <c r="E17" s="100">
        <v>0</v>
      </c>
      <c r="F17" s="100">
        <v>0</v>
      </c>
      <c r="G17" s="100">
        <v>0</v>
      </c>
      <c r="H17" s="100">
        <v>0</v>
      </c>
      <c r="I17" s="100">
        <v>0</v>
      </c>
      <c r="J17" s="99">
        <v>0</v>
      </c>
    </row>
    <row r="18" spans="1:10">
      <c r="A18" s="97">
        <v>110116</v>
      </c>
      <c r="B18" s="101" t="s">
        <v>163</v>
      </c>
      <c r="C18" s="102">
        <v>823248</v>
      </c>
      <c r="D18" s="102">
        <v>532194</v>
      </c>
      <c r="E18" s="102">
        <v>291054</v>
      </c>
      <c r="F18" s="100">
        <v>0</v>
      </c>
      <c r="G18" s="102">
        <v>291054</v>
      </c>
      <c r="H18" s="100">
        <v>0</v>
      </c>
      <c r="I18" s="100">
        <v>0</v>
      </c>
      <c r="J18" s="99">
        <v>0</v>
      </c>
    </row>
    <row r="19" spans="1:10">
      <c r="A19" s="97">
        <v>210101</v>
      </c>
      <c r="B19" s="101" t="s">
        <v>164</v>
      </c>
      <c r="C19" s="102">
        <v>13449634</v>
      </c>
      <c r="D19" s="102">
        <v>13449634</v>
      </c>
      <c r="E19" s="100">
        <v>0</v>
      </c>
      <c r="F19" s="100">
        <v>0</v>
      </c>
      <c r="G19" s="100">
        <v>0</v>
      </c>
      <c r="H19" s="100">
        <v>0</v>
      </c>
      <c r="I19" s="100">
        <v>0</v>
      </c>
      <c r="J19" s="99">
        <v>0</v>
      </c>
    </row>
    <row r="20" spans="1:10">
      <c r="A20" s="97">
        <v>210103</v>
      </c>
      <c r="B20" s="101" t="s">
        <v>165</v>
      </c>
      <c r="C20" s="102">
        <v>3572051</v>
      </c>
      <c r="D20" s="102">
        <v>3572051</v>
      </c>
      <c r="E20" s="100">
        <v>0</v>
      </c>
      <c r="F20" s="100">
        <v>0</v>
      </c>
      <c r="G20" s="100">
        <v>0</v>
      </c>
      <c r="H20" s="100">
        <v>0</v>
      </c>
      <c r="I20" s="100">
        <v>0</v>
      </c>
      <c r="J20" s="99">
        <v>0</v>
      </c>
    </row>
    <row r="21" spans="1:10">
      <c r="A21" s="97">
        <v>210104</v>
      </c>
      <c r="B21" s="101" t="s">
        <v>166</v>
      </c>
      <c r="C21" s="100">
        <v>0</v>
      </c>
      <c r="D21" s="102">
        <v>1950657</v>
      </c>
      <c r="E21" s="100">
        <v>0</v>
      </c>
      <c r="F21" s="102">
        <v>1950657</v>
      </c>
      <c r="G21" s="100">
        <v>0</v>
      </c>
      <c r="H21" s="102">
        <v>1950657</v>
      </c>
      <c r="I21" s="100">
        <v>0</v>
      </c>
      <c r="J21" s="99">
        <v>0</v>
      </c>
    </row>
    <row r="22" spans="1:10">
      <c r="A22" s="97">
        <v>210105</v>
      </c>
      <c r="B22" s="101" t="s">
        <v>167</v>
      </c>
      <c r="C22" s="102">
        <v>20800788</v>
      </c>
      <c r="D22" s="102">
        <v>20800788</v>
      </c>
      <c r="E22" s="100">
        <v>0</v>
      </c>
      <c r="F22" s="100">
        <v>0</v>
      </c>
      <c r="G22" s="100">
        <v>0</v>
      </c>
      <c r="H22" s="100">
        <v>0</v>
      </c>
      <c r="I22" s="100">
        <v>0</v>
      </c>
      <c r="J22" s="99">
        <v>0</v>
      </c>
    </row>
    <row r="23" spans="1:10">
      <c r="A23" s="97">
        <v>210114</v>
      </c>
      <c r="B23" s="101" t="s">
        <v>168</v>
      </c>
      <c r="C23" s="100">
        <v>0</v>
      </c>
      <c r="D23" s="102">
        <v>22849970</v>
      </c>
      <c r="E23" s="100">
        <v>0</v>
      </c>
      <c r="F23" s="102">
        <v>22849970</v>
      </c>
      <c r="G23" s="100">
        <v>0</v>
      </c>
      <c r="H23" s="102">
        <v>22849970</v>
      </c>
      <c r="I23" s="100">
        <v>0</v>
      </c>
      <c r="J23" s="99">
        <v>0</v>
      </c>
    </row>
    <row r="24" spans="1:10">
      <c r="A24" s="97">
        <v>210118</v>
      </c>
      <c r="B24" s="101" t="s">
        <v>169</v>
      </c>
      <c r="C24" s="102">
        <v>261935</v>
      </c>
      <c r="D24" s="102">
        <v>261935</v>
      </c>
      <c r="E24" s="100">
        <v>0</v>
      </c>
      <c r="F24" s="100">
        <v>0</v>
      </c>
      <c r="G24" s="100">
        <v>0</v>
      </c>
      <c r="H24" s="100">
        <v>0</v>
      </c>
      <c r="I24" s="100">
        <v>0</v>
      </c>
      <c r="J24" s="99">
        <v>0</v>
      </c>
    </row>
    <row r="25" spans="1:10">
      <c r="A25" s="97">
        <v>210121</v>
      </c>
      <c r="B25" s="101" t="s">
        <v>170</v>
      </c>
      <c r="C25" s="102">
        <v>4300924</v>
      </c>
      <c r="D25" s="102">
        <v>5286290</v>
      </c>
      <c r="E25" s="100">
        <v>0</v>
      </c>
      <c r="F25" s="102">
        <v>985366</v>
      </c>
      <c r="G25" s="100">
        <v>0</v>
      </c>
      <c r="H25" s="102">
        <v>985366</v>
      </c>
      <c r="I25" s="100">
        <v>0</v>
      </c>
      <c r="J25" s="99">
        <v>0</v>
      </c>
    </row>
    <row r="26" spans="1:10">
      <c r="A26" s="97">
        <v>310101</v>
      </c>
      <c r="B26" s="101" t="s">
        <v>171</v>
      </c>
      <c r="C26" s="100">
        <v>0</v>
      </c>
      <c r="D26" s="102">
        <v>2000000</v>
      </c>
      <c r="E26" s="100">
        <v>0</v>
      </c>
      <c r="F26" s="102">
        <v>2000000</v>
      </c>
      <c r="G26" s="100">
        <v>0</v>
      </c>
      <c r="H26" s="102">
        <v>2000000</v>
      </c>
      <c r="I26" s="100">
        <v>0</v>
      </c>
      <c r="J26" s="99">
        <v>0</v>
      </c>
    </row>
    <row r="27" spans="1:10">
      <c r="A27" s="97">
        <v>310102</v>
      </c>
      <c r="B27" s="101" t="s">
        <v>172</v>
      </c>
      <c r="C27" s="100">
        <v>0</v>
      </c>
      <c r="D27" s="102">
        <v>1890617</v>
      </c>
      <c r="E27" s="100">
        <v>0</v>
      </c>
      <c r="F27" s="102">
        <v>1890617</v>
      </c>
      <c r="G27" s="100">
        <v>0</v>
      </c>
      <c r="H27" s="102">
        <v>1890617</v>
      </c>
      <c r="I27" s="100">
        <v>0</v>
      </c>
      <c r="J27" s="99">
        <v>0</v>
      </c>
    </row>
    <row r="28" spans="1:10">
      <c r="A28" s="97">
        <v>310104</v>
      </c>
      <c r="B28" s="101" t="s">
        <v>173</v>
      </c>
      <c r="C28" s="102">
        <v>1782598</v>
      </c>
      <c r="D28" s="102">
        <v>48277825</v>
      </c>
      <c r="E28" s="100">
        <v>0</v>
      </c>
      <c r="F28" s="102">
        <v>46495227</v>
      </c>
      <c r="G28" s="100">
        <v>0</v>
      </c>
      <c r="H28" s="102">
        <v>46495227</v>
      </c>
      <c r="I28" s="100">
        <v>0</v>
      </c>
      <c r="J28" s="99">
        <v>0</v>
      </c>
    </row>
    <row r="29" spans="1:10">
      <c r="A29" s="97">
        <v>410102</v>
      </c>
      <c r="B29" s="101" t="s">
        <v>174</v>
      </c>
      <c r="C29" s="102">
        <v>24634774</v>
      </c>
      <c r="D29" s="100">
        <v>0</v>
      </c>
      <c r="E29" s="102">
        <v>24634774</v>
      </c>
      <c r="F29" s="100">
        <v>0</v>
      </c>
      <c r="G29" s="100">
        <v>0</v>
      </c>
      <c r="H29" s="100">
        <v>0</v>
      </c>
      <c r="I29" s="102">
        <v>24634774</v>
      </c>
      <c r="J29" s="99">
        <v>0</v>
      </c>
    </row>
    <row r="30" spans="1:10">
      <c r="A30" s="97">
        <v>410103</v>
      </c>
      <c r="B30" s="101" t="s">
        <v>175</v>
      </c>
      <c r="C30" s="102">
        <v>4371319</v>
      </c>
      <c r="D30" s="100">
        <v>0</v>
      </c>
      <c r="E30" s="102">
        <v>4371319</v>
      </c>
      <c r="F30" s="100">
        <v>0</v>
      </c>
      <c r="G30" s="100">
        <v>0</v>
      </c>
      <c r="H30" s="100">
        <v>0</v>
      </c>
      <c r="I30" s="102">
        <v>4371319</v>
      </c>
      <c r="J30" s="99">
        <v>0</v>
      </c>
    </row>
    <row r="31" spans="1:10">
      <c r="A31" s="97">
        <v>410104</v>
      </c>
      <c r="B31" s="101" t="s">
        <v>176</v>
      </c>
      <c r="C31" s="102">
        <v>1607021</v>
      </c>
      <c r="D31" s="100">
        <v>0</v>
      </c>
      <c r="E31" s="102">
        <v>1607021</v>
      </c>
      <c r="F31" s="100">
        <v>0</v>
      </c>
      <c r="G31" s="100">
        <v>0</v>
      </c>
      <c r="H31" s="100">
        <v>0</v>
      </c>
      <c r="I31" s="102">
        <v>1607021</v>
      </c>
      <c r="J31" s="99">
        <v>0</v>
      </c>
    </row>
    <row r="32" spans="1:10">
      <c r="A32" s="97">
        <v>410106</v>
      </c>
      <c r="B32" s="101" t="s">
        <v>177</v>
      </c>
      <c r="C32" s="102">
        <v>53075</v>
      </c>
      <c r="D32" s="100">
        <v>0</v>
      </c>
      <c r="E32" s="102">
        <v>53075</v>
      </c>
      <c r="F32" s="100">
        <v>0</v>
      </c>
      <c r="G32" s="100">
        <v>0</v>
      </c>
      <c r="H32" s="100">
        <v>0</v>
      </c>
      <c r="I32" s="102">
        <v>53075</v>
      </c>
      <c r="J32" s="99">
        <v>0</v>
      </c>
    </row>
    <row r="33" spans="1:10">
      <c r="A33" s="97">
        <v>410108</v>
      </c>
      <c r="B33" s="101" t="s">
        <v>178</v>
      </c>
      <c r="C33" s="102">
        <v>5408669</v>
      </c>
      <c r="D33" s="102">
        <v>500000</v>
      </c>
      <c r="E33" s="102">
        <v>4908669</v>
      </c>
      <c r="F33" s="100">
        <v>0</v>
      </c>
      <c r="G33" s="100">
        <v>0</v>
      </c>
      <c r="H33" s="100">
        <v>0</v>
      </c>
      <c r="I33" s="102">
        <v>4908669</v>
      </c>
      <c r="J33" s="99">
        <v>0</v>
      </c>
    </row>
    <row r="34" spans="1:10">
      <c r="A34" s="97">
        <v>410109</v>
      </c>
      <c r="B34" s="101" t="s">
        <v>179</v>
      </c>
      <c r="C34" s="102">
        <v>390168</v>
      </c>
      <c r="D34" s="100">
        <v>0</v>
      </c>
      <c r="E34" s="102">
        <v>390168</v>
      </c>
      <c r="F34" s="100">
        <v>0</v>
      </c>
      <c r="G34" s="100">
        <v>0</v>
      </c>
      <c r="H34" s="100">
        <v>0</v>
      </c>
      <c r="I34" s="102">
        <v>390168</v>
      </c>
      <c r="J34" s="99">
        <v>0</v>
      </c>
    </row>
    <row r="35" spans="1:10">
      <c r="A35" s="97">
        <v>410111</v>
      </c>
      <c r="B35" s="101" t="s">
        <v>180</v>
      </c>
      <c r="C35" s="102">
        <v>630112</v>
      </c>
      <c r="D35" s="100">
        <v>0</v>
      </c>
      <c r="E35" s="102">
        <v>630112</v>
      </c>
      <c r="F35" s="100">
        <v>0</v>
      </c>
      <c r="G35" s="100">
        <v>0</v>
      </c>
      <c r="H35" s="100">
        <v>0</v>
      </c>
      <c r="I35" s="102">
        <v>630112</v>
      </c>
      <c r="J35" s="99">
        <v>0</v>
      </c>
    </row>
    <row r="36" spans="1:10">
      <c r="A36" s="97">
        <v>410112</v>
      </c>
      <c r="B36" s="101" t="s">
        <v>181</v>
      </c>
      <c r="C36" s="102">
        <v>3171887</v>
      </c>
      <c r="D36" s="100">
        <v>0</v>
      </c>
      <c r="E36" s="102">
        <v>3171887</v>
      </c>
      <c r="F36" s="100">
        <v>0</v>
      </c>
      <c r="G36" s="100">
        <v>0</v>
      </c>
      <c r="H36" s="100">
        <v>0</v>
      </c>
      <c r="I36" s="102">
        <v>3171887</v>
      </c>
      <c r="J36" s="99">
        <v>0</v>
      </c>
    </row>
    <row r="37" spans="1:10">
      <c r="A37" s="97">
        <v>410123</v>
      </c>
      <c r="B37" s="101" t="s">
        <v>182</v>
      </c>
      <c r="C37" s="102">
        <v>403362</v>
      </c>
      <c r="D37" s="100">
        <v>0</v>
      </c>
      <c r="E37" s="102">
        <v>403362</v>
      </c>
      <c r="F37" s="100">
        <v>0</v>
      </c>
      <c r="G37" s="100">
        <v>0</v>
      </c>
      <c r="H37" s="100">
        <v>0</v>
      </c>
      <c r="I37" s="102">
        <v>403362</v>
      </c>
      <c r="J37" s="99">
        <v>0</v>
      </c>
    </row>
    <row r="38" spans="1:10">
      <c r="A38" s="97">
        <v>410131</v>
      </c>
      <c r="B38" s="101" t="s">
        <v>183</v>
      </c>
      <c r="C38" s="102">
        <v>296048</v>
      </c>
      <c r="D38" s="100">
        <v>0</v>
      </c>
      <c r="E38" s="102">
        <v>296048</v>
      </c>
      <c r="F38" s="100">
        <v>0</v>
      </c>
      <c r="G38" s="100">
        <v>0</v>
      </c>
      <c r="H38" s="100">
        <v>0</v>
      </c>
      <c r="I38" s="102">
        <v>296048</v>
      </c>
      <c r="J38" s="99">
        <v>0</v>
      </c>
    </row>
    <row r="39" spans="1:10">
      <c r="A39" s="97">
        <v>420101</v>
      </c>
      <c r="B39" s="101" t="s">
        <v>184</v>
      </c>
      <c r="C39" s="102">
        <v>8573885</v>
      </c>
      <c r="D39" s="102">
        <v>45429564</v>
      </c>
      <c r="E39" s="100">
        <v>0</v>
      </c>
      <c r="F39" s="102">
        <v>36855679</v>
      </c>
      <c r="G39" s="100">
        <v>0</v>
      </c>
      <c r="H39" s="100">
        <v>0</v>
      </c>
      <c r="I39" s="100">
        <v>0</v>
      </c>
      <c r="J39" s="108">
        <v>36855679</v>
      </c>
    </row>
    <row r="40" spans="1:10">
      <c r="A40" s="97">
        <v>420108</v>
      </c>
      <c r="B40" s="101" t="s">
        <v>185</v>
      </c>
      <c r="C40" s="102">
        <v>1918156</v>
      </c>
      <c r="D40" s="102">
        <v>4308</v>
      </c>
      <c r="E40" s="102">
        <v>1913848</v>
      </c>
      <c r="F40" s="100">
        <v>0</v>
      </c>
      <c r="G40" s="100">
        <v>0</v>
      </c>
      <c r="H40" s="100">
        <v>0</v>
      </c>
      <c r="I40" s="102">
        <v>1913848</v>
      </c>
      <c r="J40" s="99">
        <v>0</v>
      </c>
    </row>
    <row r="41" spans="1:10">
      <c r="A41" s="111" t="s">
        <v>186</v>
      </c>
      <c r="B41" s="112"/>
      <c r="C41" s="105">
        <v>251864448</v>
      </c>
      <c r="D41" s="105">
        <v>251864448</v>
      </c>
      <c r="E41" s="105">
        <v>113027516</v>
      </c>
      <c r="F41" s="105">
        <v>113027516</v>
      </c>
      <c r="G41" s="105">
        <v>70647233</v>
      </c>
      <c r="H41" s="105">
        <v>76171837</v>
      </c>
      <c r="I41" s="105">
        <v>42380283</v>
      </c>
      <c r="J41" s="105">
        <v>36855679</v>
      </c>
    </row>
    <row r="42" spans="1:10">
      <c r="A42" s="119" t="s">
        <v>187</v>
      </c>
      <c r="B42" s="120"/>
      <c r="C42" s="107">
        <v>0</v>
      </c>
      <c r="D42" s="107">
        <v>0</v>
      </c>
      <c r="E42" s="107">
        <v>0</v>
      </c>
      <c r="F42" s="107">
        <v>0</v>
      </c>
      <c r="G42" s="106">
        <v>5524604</v>
      </c>
      <c r="H42" s="107">
        <v>0</v>
      </c>
      <c r="I42" s="107">
        <v>0</v>
      </c>
      <c r="J42" s="106">
        <v>5524604</v>
      </c>
    </row>
    <row r="43" spans="1:10">
      <c r="A43" s="111" t="s">
        <v>188</v>
      </c>
      <c r="B43" s="112"/>
      <c r="C43" s="105">
        <v>251864448</v>
      </c>
      <c r="D43" s="105">
        <v>251864448</v>
      </c>
      <c r="E43" s="105">
        <v>113027516</v>
      </c>
      <c r="F43" s="105">
        <v>113027516</v>
      </c>
      <c r="G43" s="105">
        <v>76171837</v>
      </c>
      <c r="H43" s="105">
        <v>76171837</v>
      </c>
      <c r="I43" s="105">
        <v>42380283</v>
      </c>
      <c r="J43" s="105">
        <v>42380283</v>
      </c>
    </row>
  </sheetData>
  <mergeCells count="9">
    <mergeCell ref="G12:H12"/>
    <mergeCell ref="I12:J12"/>
    <mergeCell ref="A41:B41"/>
    <mergeCell ref="A42:B42"/>
    <mergeCell ref="A43:B43"/>
    <mergeCell ref="A7:A8"/>
    <mergeCell ref="A9:A10"/>
    <mergeCell ref="A12:D12"/>
    <mergeCell ref="E12:F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D4E9-9080-41E9-93BB-ADDC5C549581}">
  <dimension ref="A1:K367"/>
  <sheetViews>
    <sheetView showGridLines="0" workbookViewId="0">
      <selection sqref="A1:K367"/>
    </sheetView>
  </sheetViews>
  <sheetFormatPr baseColWidth="10" defaultRowHeight="14.5"/>
  <sheetData>
    <row r="1" spans="1:11">
      <c r="A1" s="80" t="s">
        <v>129</v>
      </c>
    </row>
    <row r="3" spans="1:11">
      <c r="A3" s="122" t="s">
        <v>189</v>
      </c>
      <c r="B3" s="122"/>
      <c r="C3" s="122"/>
      <c r="D3" s="122"/>
      <c r="E3" s="122"/>
      <c r="F3" s="122"/>
      <c r="G3" s="122"/>
      <c r="H3" s="122"/>
      <c r="I3" s="122"/>
      <c r="J3" s="122"/>
      <c r="K3" s="122"/>
    </row>
    <row r="4" spans="1:11">
      <c r="A4" s="104" t="s">
        <v>115</v>
      </c>
      <c r="B4" s="104" t="s">
        <v>6</v>
      </c>
      <c r="C4" s="104"/>
      <c r="D4" s="104" t="s">
        <v>116</v>
      </c>
      <c r="E4" s="104" t="s">
        <v>117</v>
      </c>
      <c r="F4" s="104" t="s">
        <v>118</v>
      </c>
      <c r="G4" s="104" t="s">
        <v>119</v>
      </c>
      <c r="H4" s="104" t="s">
        <v>120</v>
      </c>
      <c r="I4" s="87" t="s">
        <v>121</v>
      </c>
      <c r="J4" s="87" t="s">
        <v>122</v>
      </c>
      <c r="K4" s="87" t="s">
        <v>88</v>
      </c>
    </row>
    <row r="5" spans="1:11">
      <c r="A5">
        <v>24</v>
      </c>
      <c r="B5">
        <v>1</v>
      </c>
      <c r="C5" t="s">
        <v>123</v>
      </c>
      <c r="D5" t="s">
        <v>190</v>
      </c>
      <c r="H5" t="s">
        <v>191</v>
      </c>
      <c r="I5" s="88">
        <v>70862087</v>
      </c>
      <c r="J5" s="86">
        <v>0</v>
      </c>
      <c r="K5" s="88">
        <v>70862087</v>
      </c>
    </row>
    <row r="6" spans="1:11">
      <c r="A6">
        <v>24</v>
      </c>
      <c r="B6">
        <v>1</v>
      </c>
      <c r="C6" t="s">
        <v>123</v>
      </c>
      <c r="D6" t="s">
        <v>190</v>
      </c>
      <c r="H6" t="s">
        <v>191</v>
      </c>
      <c r="I6" s="86">
        <v>0</v>
      </c>
      <c r="J6" s="88">
        <v>32124</v>
      </c>
      <c r="K6" s="88">
        <v>70829963</v>
      </c>
    </row>
    <row r="7" spans="1:11">
      <c r="A7">
        <v>28</v>
      </c>
      <c r="B7">
        <v>1</v>
      </c>
      <c r="C7" t="s">
        <v>123</v>
      </c>
      <c r="D7" t="s">
        <v>192</v>
      </c>
      <c r="H7" t="s">
        <v>193</v>
      </c>
      <c r="I7" s="86">
        <v>0</v>
      </c>
      <c r="J7" s="88">
        <v>136799</v>
      </c>
      <c r="K7" s="88">
        <v>70693164</v>
      </c>
    </row>
    <row r="8" spans="1:11">
      <c r="A8">
        <v>28</v>
      </c>
      <c r="B8">
        <v>2</v>
      </c>
      <c r="C8" t="s">
        <v>123</v>
      </c>
      <c r="D8" t="s">
        <v>194</v>
      </c>
      <c r="H8" t="s">
        <v>195</v>
      </c>
      <c r="I8" s="86">
        <v>0</v>
      </c>
      <c r="J8" s="88">
        <v>239870</v>
      </c>
      <c r="K8" s="88">
        <v>70453294</v>
      </c>
    </row>
    <row r="9" spans="1:11">
      <c r="A9">
        <v>28</v>
      </c>
      <c r="B9">
        <v>3</v>
      </c>
      <c r="C9" t="s">
        <v>123</v>
      </c>
      <c r="D9" t="s">
        <v>196</v>
      </c>
      <c r="H9" t="s">
        <v>197</v>
      </c>
      <c r="I9" s="86">
        <v>0</v>
      </c>
      <c r="J9" s="88">
        <v>202223</v>
      </c>
      <c r="K9" s="88">
        <v>70251071</v>
      </c>
    </row>
    <row r="10" spans="1:11">
      <c r="A10">
        <v>28</v>
      </c>
      <c r="B10">
        <v>4</v>
      </c>
      <c r="C10" t="s">
        <v>123</v>
      </c>
      <c r="D10" t="s">
        <v>198</v>
      </c>
      <c r="H10" t="s">
        <v>199</v>
      </c>
      <c r="I10" s="86">
        <v>0</v>
      </c>
      <c r="J10" s="88">
        <v>212927</v>
      </c>
      <c r="K10" s="88">
        <v>70038144</v>
      </c>
    </row>
    <row r="11" spans="1:11">
      <c r="A11">
        <v>28</v>
      </c>
      <c r="B11">
        <v>5</v>
      </c>
      <c r="C11" t="s">
        <v>123</v>
      </c>
      <c r="D11" t="s">
        <v>200</v>
      </c>
      <c r="H11" t="s">
        <v>201</v>
      </c>
      <c r="I11" s="86">
        <v>0</v>
      </c>
      <c r="J11" s="88">
        <v>234786</v>
      </c>
      <c r="K11" s="88">
        <v>69803358</v>
      </c>
    </row>
    <row r="12" spans="1:11">
      <c r="A12">
        <v>28</v>
      </c>
      <c r="B12">
        <v>6</v>
      </c>
      <c r="C12" t="s">
        <v>123</v>
      </c>
      <c r="D12" t="s">
        <v>202</v>
      </c>
      <c r="H12" t="s">
        <v>203</v>
      </c>
      <c r="I12" s="86">
        <v>0</v>
      </c>
      <c r="J12" s="88">
        <v>90478</v>
      </c>
      <c r="K12" s="88">
        <v>69712880</v>
      </c>
    </row>
    <row r="13" spans="1:11">
      <c r="A13">
        <v>28</v>
      </c>
      <c r="B13">
        <v>8</v>
      </c>
      <c r="C13" t="s">
        <v>123</v>
      </c>
      <c r="D13" t="s">
        <v>204</v>
      </c>
      <c r="H13" t="s">
        <v>205</v>
      </c>
      <c r="I13" s="86">
        <v>0</v>
      </c>
      <c r="J13" s="88">
        <v>396678</v>
      </c>
      <c r="K13" s="88">
        <v>69316202</v>
      </c>
    </row>
    <row r="14" spans="1:11">
      <c r="A14">
        <v>31</v>
      </c>
      <c r="B14">
        <v>8</v>
      </c>
      <c r="C14" t="s">
        <v>123</v>
      </c>
      <c r="D14" t="s">
        <v>206</v>
      </c>
      <c r="H14" t="s">
        <v>207</v>
      </c>
      <c r="I14" s="88">
        <v>11499468</v>
      </c>
      <c r="J14" s="86">
        <v>0</v>
      </c>
      <c r="K14" s="88">
        <v>80815670</v>
      </c>
    </row>
    <row r="15" spans="1:11">
      <c r="A15">
        <v>31</v>
      </c>
      <c r="B15">
        <v>8</v>
      </c>
      <c r="C15" t="s">
        <v>123</v>
      </c>
      <c r="D15" t="s">
        <v>208</v>
      </c>
      <c r="H15" t="s">
        <v>209</v>
      </c>
      <c r="I15" s="86">
        <v>0</v>
      </c>
      <c r="J15" s="88">
        <v>6465861</v>
      </c>
      <c r="K15" s="88">
        <v>74349809</v>
      </c>
    </row>
    <row r="16" spans="1:11">
      <c r="A16">
        <v>31</v>
      </c>
      <c r="B16">
        <v>8</v>
      </c>
      <c r="C16" t="s">
        <v>123</v>
      </c>
      <c r="D16" t="s">
        <v>210</v>
      </c>
      <c r="H16" t="s">
        <v>211</v>
      </c>
      <c r="I16" s="86">
        <v>0</v>
      </c>
      <c r="J16" s="88">
        <v>9748812</v>
      </c>
      <c r="K16" s="88">
        <v>64600997</v>
      </c>
    </row>
    <row r="17" spans="1:11">
      <c r="A17">
        <v>1</v>
      </c>
      <c r="B17">
        <v>12</v>
      </c>
      <c r="C17" t="s">
        <v>123</v>
      </c>
      <c r="D17" t="s">
        <v>212</v>
      </c>
      <c r="H17" t="s">
        <v>213</v>
      </c>
      <c r="I17" s="86">
        <v>0</v>
      </c>
      <c r="J17" s="88">
        <v>2787163</v>
      </c>
      <c r="K17" s="88">
        <v>61813834</v>
      </c>
    </row>
    <row r="18" spans="1:11">
      <c r="A18">
        <v>31</v>
      </c>
      <c r="B18">
        <v>12</v>
      </c>
      <c r="C18" t="s">
        <v>123</v>
      </c>
      <c r="D18" t="s">
        <v>214</v>
      </c>
      <c r="H18" t="s">
        <v>211</v>
      </c>
      <c r="I18" s="86">
        <v>0</v>
      </c>
      <c r="J18" s="88">
        <v>11051976</v>
      </c>
      <c r="K18" s="88">
        <v>50761858</v>
      </c>
    </row>
    <row r="19" spans="1:11">
      <c r="A19">
        <v>31</v>
      </c>
      <c r="B19">
        <v>12</v>
      </c>
      <c r="C19" t="s">
        <v>123</v>
      </c>
      <c r="D19" t="s">
        <v>215</v>
      </c>
      <c r="H19" t="s">
        <v>209</v>
      </c>
      <c r="I19" s="86">
        <v>0</v>
      </c>
      <c r="J19" s="88">
        <v>6483773</v>
      </c>
      <c r="K19" s="88">
        <v>44278085</v>
      </c>
    </row>
    <row r="20" spans="1:11">
      <c r="A20">
        <v>31</v>
      </c>
      <c r="B20">
        <v>12</v>
      </c>
      <c r="C20" t="s">
        <v>123</v>
      </c>
      <c r="D20" t="s">
        <v>216</v>
      </c>
      <c r="H20" t="s">
        <v>207</v>
      </c>
      <c r="I20" s="88">
        <v>25356211</v>
      </c>
      <c r="J20" s="86">
        <v>0</v>
      </c>
      <c r="K20" s="88">
        <v>69634296</v>
      </c>
    </row>
    <row r="21" spans="1:11">
      <c r="A21" s="109"/>
      <c r="B21" s="109"/>
      <c r="C21" s="109"/>
      <c r="D21" s="109"/>
      <c r="E21" s="109"/>
      <c r="F21" s="109"/>
      <c r="G21" s="109"/>
      <c r="H21" s="82" t="s">
        <v>124</v>
      </c>
      <c r="I21" s="84">
        <v>107717766</v>
      </c>
      <c r="J21" s="84">
        <v>38083470</v>
      </c>
      <c r="K21" s="81">
        <v>69634296</v>
      </c>
    </row>
    <row r="24" spans="1:11">
      <c r="A24" s="122" t="s">
        <v>217</v>
      </c>
      <c r="B24" s="122"/>
      <c r="C24" s="122"/>
      <c r="D24" s="122"/>
      <c r="E24" s="122"/>
      <c r="F24" s="122"/>
      <c r="G24" s="122"/>
      <c r="H24" s="122"/>
      <c r="I24" s="122"/>
      <c r="J24" s="122"/>
      <c r="K24" s="122"/>
    </row>
    <row r="25" spans="1:11">
      <c r="A25" s="104" t="s">
        <v>115</v>
      </c>
      <c r="B25" s="104" t="s">
        <v>6</v>
      </c>
      <c r="C25" s="104"/>
      <c r="D25" s="104" t="s">
        <v>116</v>
      </c>
      <c r="E25" s="104" t="s">
        <v>117</v>
      </c>
      <c r="F25" s="104" t="s">
        <v>118</v>
      </c>
      <c r="G25" s="104" t="s">
        <v>119</v>
      </c>
      <c r="H25" s="104" t="s">
        <v>120</v>
      </c>
      <c r="I25" s="87" t="s">
        <v>121</v>
      </c>
      <c r="J25" s="87" t="s">
        <v>122</v>
      </c>
      <c r="K25" s="87" t="s">
        <v>88</v>
      </c>
    </row>
    <row r="26" spans="1:11">
      <c r="A26">
        <v>31</v>
      </c>
      <c r="B26">
        <v>1</v>
      </c>
      <c r="C26" t="s">
        <v>123</v>
      </c>
      <c r="D26" t="s">
        <v>218</v>
      </c>
      <c r="E26" s="121" t="s">
        <v>219</v>
      </c>
      <c r="F26" s="121"/>
      <c r="G26" s="121"/>
      <c r="H26" t="s">
        <v>220</v>
      </c>
      <c r="I26" s="88">
        <v>1430351</v>
      </c>
      <c r="J26" s="86">
        <v>0</v>
      </c>
      <c r="K26" s="88">
        <v>1430351</v>
      </c>
    </row>
    <row r="27" spans="1:11">
      <c r="A27">
        <v>28</v>
      </c>
      <c r="B27">
        <v>2</v>
      </c>
      <c r="C27" t="s">
        <v>123</v>
      </c>
      <c r="D27" t="s">
        <v>221</v>
      </c>
      <c r="E27" s="121" t="s">
        <v>219</v>
      </c>
      <c r="F27" s="121"/>
      <c r="G27" s="121"/>
      <c r="H27" t="s">
        <v>222</v>
      </c>
      <c r="I27" s="88">
        <v>1302511</v>
      </c>
      <c r="J27" s="86">
        <v>0</v>
      </c>
      <c r="K27" s="88">
        <v>2732862</v>
      </c>
    </row>
    <row r="28" spans="1:11">
      <c r="A28">
        <v>31</v>
      </c>
      <c r="B28">
        <v>3</v>
      </c>
      <c r="C28" t="s">
        <v>123</v>
      </c>
      <c r="D28" t="s">
        <v>223</v>
      </c>
      <c r="E28" s="121" t="s">
        <v>219</v>
      </c>
      <c r="F28" s="121"/>
      <c r="G28" s="121"/>
      <c r="H28" t="s">
        <v>224</v>
      </c>
      <c r="I28" s="88">
        <v>2006962</v>
      </c>
      <c r="J28" s="86">
        <v>0</v>
      </c>
      <c r="K28" s="88">
        <v>4739824</v>
      </c>
    </row>
    <row r="29" spans="1:11">
      <c r="A29">
        <v>30</v>
      </c>
      <c r="B29">
        <v>4</v>
      </c>
      <c r="C29" t="s">
        <v>123</v>
      </c>
      <c r="D29" t="s">
        <v>225</v>
      </c>
      <c r="E29" s="121" t="s">
        <v>219</v>
      </c>
      <c r="F29" s="121"/>
      <c r="G29" s="121"/>
      <c r="H29" t="s">
        <v>226</v>
      </c>
      <c r="I29" s="88">
        <v>1412047</v>
      </c>
      <c r="J29" s="86">
        <v>0</v>
      </c>
      <c r="K29" s="88">
        <v>6151871</v>
      </c>
    </row>
    <row r="30" spans="1:11">
      <c r="A30">
        <v>31</v>
      </c>
      <c r="B30">
        <v>5</v>
      </c>
      <c r="C30" t="s">
        <v>123</v>
      </c>
      <c r="D30" t="s">
        <v>130</v>
      </c>
      <c r="E30" s="121" t="s">
        <v>219</v>
      </c>
      <c r="F30" s="121"/>
      <c r="G30" s="121"/>
      <c r="H30" t="s">
        <v>227</v>
      </c>
      <c r="I30" s="88">
        <v>930714</v>
      </c>
      <c r="J30" s="86">
        <v>0</v>
      </c>
      <c r="K30" s="88">
        <v>7082585</v>
      </c>
    </row>
    <row r="31" spans="1:11">
      <c r="A31">
        <v>30</v>
      </c>
      <c r="B31">
        <v>6</v>
      </c>
      <c r="C31" t="s">
        <v>123</v>
      </c>
      <c r="D31" t="s">
        <v>132</v>
      </c>
      <c r="E31" t="s">
        <v>228</v>
      </c>
      <c r="F31">
        <v>196</v>
      </c>
      <c r="H31" t="s">
        <v>229</v>
      </c>
      <c r="I31" s="88">
        <v>150000</v>
      </c>
      <c r="J31" s="86">
        <v>0</v>
      </c>
      <c r="K31" s="88">
        <v>7232585</v>
      </c>
    </row>
    <row r="32" spans="1:11">
      <c r="A32">
        <v>31</v>
      </c>
      <c r="B32">
        <v>7</v>
      </c>
      <c r="C32" t="s">
        <v>123</v>
      </c>
      <c r="D32" t="s">
        <v>125</v>
      </c>
      <c r="E32" s="121" t="s">
        <v>219</v>
      </c>
      <c r="F32" s="121"/>
      <c r="G32" s="121"/>
      <c r="H32" t="s">
        <v>230</v>
      </c>
      <c r="I32" s="88">
        <v>1921380</v>
      </c>
      <c r="J32" s="86">
        <v>0</v>
      </c>
      <c r="K32" s="88">
        <v>9153965</v>
      </c>
    </row>
    <row r="33" spans="1:11">
      <c r="A33">
        <v>31</v>
      </c>
      <c r="B33">
        <v>8</v>
      </c>
      <c r="C33" t="s">
        <v>123</v>
      </c>
      <c r="D33" t="s">
        <v>231</v>
      </c>
      <c r="E33" s="121" t="s">
        <v>219</v>
      </c>
      <c r="F33" s="121"/>
      <c r="G33" s="121"/>
      <c r="H33" t="s">
        <v>232</v>
      </c>
      <c r="I33" s="88">
        <v>2345503</v>
      </c>
      <c r="J33" s="86">
        <v>0</v>
      </c>
      <c r="K33" s="88">
        <v>11499468</v>
      </c>
    </row>
    <row r="34" spans="1:11">
      <c r="A34">
        <v>31</v>
      </c>
      <c r="B34">
        <v>8</v>
      </c>
      <c r="C34" t="s">
        <v>123</v>
      </c>
      <c r="D34" t="s">
        <v>206</v>
      </c>
      <c r="H34" t="s">
        <v>207</v>
      </c>
      <c r="I34" s="86">
        <v>0</v>
      </c>
      <c r="J34" s="88">
        <v>11499468</v>
      </c>
      <c r="K34" s="86">
        <v>0</v>
      </c>
    </row>
    <row r="35" spans="1:11">
      <c r="A35">
        <v>30</v>
      </c>
      <c r="B35">
        <v>9</v>
      </c>
      <c r="C35" t="s">
        <v>123</v>
      </c>
      <c r="D35" t="s">
        <v>233</v>
      </c>
      <c r="E35" s="121" t="s">
        <v>219</v>
      </c>
      <c r="F35" s="121"/>
      <c r="G35" s="121"/>
      <c r="H35" t="s">
        <v>234</v>
      </c>
      <c r="I35" s="88">
        <v>3240785</v>
      </c>
      <c r="J35" s="86">
        <v>0</v>
      </c>
      <c r="K35" s="88">
        <v>3240785</v>
      </c>
    </row>
    <row r="36" spans="1:11">
      <c r="A36">
        <v>31</v>
      </c>
      <c r="B36">
        <v>10</v>
      </c>
      <c r="C36" t="s">
        <v>123</v>
      </c>
      <c r="D36" t="s">
        <v>235</v>
      </c>
      <c r="E36" s="121" t="s">
        <v>219</v>
      </c>
      <c r="F36" s="121"/>
      <c r="G36" s="121"/>
      <c r="H36" t="s">
        <v>236</v>
      </c>
      <c r="I36" s="88">
        <v>2963773</v>
      </c>
      <c r="J36" s="86">
        <v>0</v>
      </c>
      <c r="K36" s="88">
        <v>6204558</v>
      </c>
    </row>
    <row r="37" spans="1:11">
      <c r="A37">
        <v>30</v>
      </c>
      <c r="B37">
        <v>11</v>
      </c>
      <c r="C37" t="s">
        <v>123</v>
      </c>
      <c r="D37" t="s">
        <v>237</v>
      </c>
      <c r="E37" s="121" t="s">
        <v>219</v>
      </c>
      <c r="F37" s="121"/>
      <c r="G37" s="121"/>
      <c r="H37" t="s">
        <v>238</v>
      </c>
      <c r="I37" s="88">
        <v>7766193</v>
      </c>
      <c r="J37" s="86">
        <v>0</v>
      </c>
      <c r="K37" s="88">
        <v>13970751</v>
      </c>
    </row>
    <row r="38" spans="1:11">
      <c r="A38">
        <v>31</v>
      </c>
      <c r="B38">
        <v>12</v>
      </c>
      <c r="C38" t="s">
        <v>123</v>
      </c>
      <c r="D38" t="s">
        <v>239</v>
      </c>
      <c r="E38" s="121" t="s">
        <v>219</v>
      </c>
      <c r="F38" s="121"/>
      <c r="G38" s="121"/>
      <c r="H38" t="s">
        <v>240</v>
      </c>
      <c r="I38" s="88">
        <v>19959345</v>
      </c>
      <c r="J38" s="88">
        <v>8573885</v>
      </c>
      <c r="K38" s="88">
        <v>25356211</v>
      </c>
    </row>
    <row r="39" spans="1:11">
      <c r="A39">
        <v>31</v>
      </c>
      <c r="B39">
        <v>12</v>
      </c>
      <c r="C39" t="s">
        <v>123</v>
      </c>
      <c r="D39" t="s">
        <v>216</v>
      </c>
      <c r="H39" t="s">
        <v>207</v>
      </c>
      <c r="I39" s="86">
        <v>0</v>
      </c>
      <c r="J39" s="88">
        <v>25356211</v>
      </c>
      <c r="K39" s="86">
        <v>0</v>
      </c>
    </row>
    <row r="40" spans="1:11">
      <c r="A40" s="109"/>
      <c r="B40" s="109"/>
      <c r="C40" s="109"/>
      <c r="D40" s="109"/>
      <c r="E40" s="109"/>
      <c r="F40" s="109"/>
      <c r="G40" s="109"/>
      <c r="H40" s="82" t="s">
        <v>124</v>
      </c>
      <c r="I40" s="84">
        <v>45429564</v>
      </c>
      <c r="J40" s="84">
        <v>45429564</v>
      </c>
      <c r="K40" s="110">
        <v>0</v>
      </c>
    </row>
    <row r="43" spans="1:11">
      <c r="A43" s="122" t="s">
        <v>241</v>
      </c>
      <c r="B43" s="122"/>
      <c r="C43" s="122"/>
      <c r="D43" s="122"/>
      <c r="E43" s="122"/>
      <c r="F43" s="122"/>
      <c r="G43" s="122"/>
      <c r="H43" s="122"/>
      <c r="I43" s="122"/>
      <c r="J43" s="122"/>
      <c r="K43" s="122"/>
    </row>
    <row r="44" spans="1:11">
      <c r="A44" s="104" t="s">
        <v>115</v>
      </c>
      <c r="B44" s="104" t="s">
        <v>6</v>
      </c>
      <c r="C44" s="104"/>
      <c r="D44" s="104" t="s">
        <v>116</v>
      </c>
      <c r="E44" s="104" t="s">
        <v>117</v>
      </c>
      <c r="F44" s="104" t="s">
        <v>118</v>
      </c>
      <c r="G44" s="104" t="s">
        <v>119</v>
      </c>
      <c r="H44" s="104" t="s">
        <v>120</v>
      </c>
      <c r="I44" s="87" t="s">
        <v>121</v>
      </c>
      <c r="J44" s="87" t="s">
        <v>122</v>
      </c>
      <c r="K44" s="87" t="s">
        <v>88</v>
      </c>
    </row>
    <row r="45" spans="1:11">
      <c r="A45">
        <v>24</v>
      </c>
      <c r="B45">
        <v>1</v>
      </c>
      <c r="C45" t="s">
        <v>123</v>
      </c>
      <c r="D45" t="s">
        <v>242</v>
      </c>
      <c r="H45" t="s">
        <v>243</v>
      </c>
      <c r="I45" s="88">
        <v>28607</v>
      </c>
      <c r="J45" s="86">
        <v>0</v>
      </c>
      <c r="K45" s="88">
        <v>28607</v>
      </c>
    </row>
    <row r="46" spans="1:11">
      <c r="A46">
        <v>24</v>
      </c>
      <c r="B46">
        <v>1</v>
      </c>
      <c r="C46" t="s">
        <v>123</v>
      </c>
      <c r="D46" t="s">
        <v>190</v>
      </c>
      <c r="H46" t="s">
        <v>191</v>
      </c>
      <c r="I46" s="88">
        <v>1255721</v>
      </c>
      <c r="J46" s="86">
        <v>0</v>
      </c>
      <c r="K46" s="88">
        <v>1284328</v>
      </c>
    </row>
    <row r="47" spans="1:11">
      <c r="A47">
        <v>24</v>
      </c>
      <c r="B47">
        <v>2</v>
      </c>
      <c r="C47" t="s">
        <v>123</v>
      </c>
      <c r="D47" t="s">
        <v>244</v>
      </c>
      <c r="H47" t="s">
        <v>245</v>
      </c>
      <c r="I47" s="88">
        <v>26050</v>
      </c>
      <c r="J47" s="86">
        <v>0</v>
      </c>
      <c r="K47" s="88">
        <v>1310378</v>
      </c>
    </row>
    <row r="48" spans="1:11">
      <c r="A48">
        <v>24</v>
      </c>
      <c r="B48">
        <v>3</v>
      </c>
      <c r="C48" t="s">
        <v>123</v>
      </c>
      <c r="D48" t="s">
        <v>246</v>
      </c>
      <c r="H48" t="s">
        <v>247</v>
      </c>
      <c r="I48" s="88">
        <v>40139</v>
      </c>
      <c r="J48" s="86">
        <v>0</v>
      </c>
      <c r="K48" s="88">
        <v>1350517</v>
      </c>
    </row>
    <row r="49" spans="1:11">
      <c r="A49">
        <v>24</v>
      </c>
      <c r="B49">
        <v>4</v>
      </c>
      <c r="C49" t="s">
        <v>123</v>
      </c>
      <c r="D49" t="s">
        <v>248</v>
      </c>
      <c r="H49" t="s">
        <v>249</v>
      </c>
      <c r="I49" s="88">
        <v>28241</v>
      </c>
      <c r="J49" s="86">
        <v>0</v>
      </c>
      <c r="K49" s="88">
        <v>1378758</v>
      </c>
    </row>
    <row r="50" spans="1:11">
      <c r="A50">
        <v>25</v>
      </c>
      <c r="B50">
        <v>4</v>
      </c>
      <c r="C50" t="s">
        <v>123</v>
      </c>
      <c r="D50" t="s">
        <v>250</v>
      </c>
      <c r="H50" t="s">
        <v>251</v>
      </c>
      <c r="I50" s="86">
        <v>0</v>
      </c>
      <c r="J50" s="88">
        <v>1255721</v>
      </c>
      <c r="K50" s="88">
        <v>123037</v>
      </c>
    </row>
    <row r="51" spans="1:11">
      <c r="A51">
        <v>30</v>
      </c>
      <c r="B51">
        <v>6</v>
      </c>
      <c r="C51" t="s">
        <v>123</v>
      </c>
      <c r="D51" t="s">
        <v>252</v>
      </c>
      <c r="H51" t="s">
        <v>253</v>
      </c>
      <c r="I51" s="88">
        <v>3000</v>
      </c>
      <c r="J51" s="86">
        <v>0</v>
      </c>
      <c r="K51" s="88">
        <v>126037</v>
      </c>
    </row>
    <row r="52" spans="1:11">
      <c r="A52">
        <v>25</v>
      </c>
      <c r="B52">
        <v>7</v>
      </c>
      <c r="C52" t="s">
        <v>123</v>
      </c>
      <c r="D52" t="s">
        <v>254</v>
      </c>
      <c r="H52" t="s">
        <v>255</v>
      </c>
      <c r="I52" s="88">
        <v>38428</v>
      </c>
      <c r="J52" s="86">
        <v>0</v>
      </c>
      <c r="K52" s="88">
        <v>164465</v>
      </c>
    </row>
    <row r="53" spans="1:11">
      <c r="A53">
        <v>25</v>
      </c>
      <c r="B53">
        <v>8</v>
      </c>
      <c r="C53" t="s">
        <v>123</v>
      </c>
      <c r="D53" t="s">
        <v>256</v>
      </c>
      <c r="H53" t="s">
        <v>257</v>
      </c>
      <c r="I53" s="88">
        <v>46910</v>
      </c>
      <c r="J53" s="86">
        <v>0</v>
      </c>
      <c r="K53" s="88">
        <v>211375</v>
      </c>
    </row>
    <row r="54" spans="1:11">
      <c r="A54">
        <v>30</v>
      </c>
      <c r="B54">
        <v>9</v>
      </c>
      <c r="C54" t="s">
        <v>123</v>
      </c>
      <c r="D54" t="s">
        <v>258</v>
      </c>
      <c r="H54" t="s">
        <v>259</v>
      </c>
      <c r="I54" s="88">
        <v>64816</v>
      </c>
      <c r="J54" s="86">
        <v>0</v>
      </c>
      <c r="K54" s="88">
        <v>276191</v>
      </c>
    </row>
    <row r="55" spans="1:11">
      <c r="A55">
        <v>31</v>
      </c>
      <c r="B55">
        <v>10</v>
      </c>
      <c r="C55" t="s">
        <v>123</v>
      </c>
      <c r="D55" t="s">
        <v>260</v>
      </c>
      <c r="H55" t="s">
        <v>261</v>
      </c>
      <c r="I55" s="88">
        <v>59275</v>
      </c>
      <c r="J55" s="86">
        <v>0</v>
      </c>
      <c r="K55" s="88">
        <v>335466</v>
      </c>
    </row>
    <row r="56" spans="1:11">
      <c r="A56">
        <v>30</v>
      </c>
      <c r="B56">
        <v>11</v>
      </c>
      <c r="C56" t="s">
        <v>123</v>
      </c>
      <c r="D56" t="s">
        <v>262</v>
      </c>
      <c r="H56" t="s">
        <v>263</v>
      </c>
      <c r="I56" s="88">
        <v>155324</v>
      </c>
      <c r="J56" s="86">
        <v>0</v>
      </c>
      <c r="K56" s="88">
        <v>490790</v>
      </c>
    </row>
    <row r="57" spans="1:11">
      <c r="A57">
        <v>1</v>
      </c>
      <c r="B57">
        <v>12</v>
      </c>
      <c r="C57" t="s">
        <v>123</v>
      </c>
      <c r="D57" t="s">
        <v>264</v>
      </c>
      <c r="H57" t="s">
        <v>265</v>
      </c>
      <c r="I57" s="88">
        <v>3384</v>
      </c>
      <c r="J57" s="86">
        <v>0</v>
      </c>
      <c r="K57" s="88">
        <v>494174</v>
      </c>
    </row>
    <row r="58" spans="1:11">
      <c r="A58">
        <v>31</v>
      </c>
      <c r="B58">
        <v>12</v>
      </c>
      <c r="C58" t="s">
        <v>123</v>
      </c>
      <c r="D58" t="s">
        <v>266</v>
      </c>
      <c r="H58" t="s">
        <v>267</v>
      </c>
      <c r="I58" s="88">
        <v>227709</v>
      </c>
      <c r="J58" s="86">
        <v>0</v>
      </c>
      <c r="K58" s="88">
        <v>721883</v>
      </c>
    </row>
    <row r="59" spans="1:11">
      <c r="A59" s="109"/>
      <c r="B59" s="109"/>
      <c r="C59" s="109"/>
      <c r="D59" s="109"/>
      <c r="E59" s="109"/>
      <c r="F59" s="109"/>
      <c r="G59" s="109"/>
      <c r="H59" s="82" t="s">
        <v>124</v>
      </c>
      <c r="I59" s="84">
        <v>1977604</v>
      </c>
      <c r="J59" s="84">
        <v>1255721</v>
      </c>
      <c r="K59" s="81">
        <v>721883</v>
      </c>
    </row>
    <row r="62" spans="1:11">
      <c r="A62" s="122" t="s">
        <v>268</v>
      </c>
      <c r="B62" s="122"/>
      <c r="C62" s="122"/>
      <c r="D62" s="122"/>
      <c r="E62" s="122"/>
      <c r="F62" s="122"/>
      <c r="G62" s="122"/>
      <c r="H62" s="122"/>
      <c r="I62" s="122"/>
      <c r="J62" s="122"/>
      <c r="K62" s="122"/>
    </row>
    <row r="63" spans="1:11">
      <c r="A63" s="104" t="s">
        <v>115</v>
      </c>
      <c r="B63" s="104" t="s">
        <v>6</v>
      </c>
      <c r="C63" s="104"/>
      <c r="D63" s="104" t="s">
        <v>116</v>
      </c>
      <c r="E63" s="104" t="s">
        <v>117</v>
      </c>
      <c r="F63" s="104" t="s">
        <v>118</v>
      </c>
      <c r="G63" s="104" t="s">
        <v>119</v>
      </c>
      <c r="H63" s="104" t="s">
        <v>120</v>
      </c>
      <c r="I63" s="87" t="s">
        <v>121</v>
      </c>
      <c r="J63" s="87" t="s">
        <v>122</v>
      </c>
      <c r="K63" s="87" t="s">
        <v>88</v>
      </c>
    </row>
    <row r="64" spans="1:11">
      <c r="A64">
        <v>30</v>
      </c>
      <c r="B64">
        <v>9</v>
      </c>
      <c r="C64" t="s">
        <v>123</v>
      </c>
      <c r="D64" t="s">
        <v>269</v>
      </c>
      <c r="E64" s="121" t="s">
        <v>219</v>
      </c>
      <c r="F64" s="121"/>
      <c r="G64" s="121"/>
      <c r="H64" t="s">
        <v>270</v>
      </c>
      <c r="I64" s="88">
        <v>169454</v>
      </c>
      <c r="J64" s="86">
        <v>0</v>
      </c>
      <c r="K64" s="88">
        <v>169454</v>
      </c>
    </row>
    <row r="65" spans="1:11">
      <c r="A65">
        <v>30</v>
      </c>
      <c r="B65">
        <v>9</v>
      </c>
      <c r="C65" t="s">
        <v>123</v>
      </c>
      <c r="D65" t="s">
        <v>258</v>
      </c>
      <c r="H65" t="s">
        <v>259</v>
      </c>
      <c r="I65" s="86">
        <v>0</v>
      </c>
      <c r="J65" s="88">
        <v>169454</v>
      </c>
      <c r="K65" s="86">
        <v>0</v>
      </c>
    </row>
    <row r="66" spans="1:11">
      <c r="A66">
        <v>31</v>
      </c>
      <c r="B66">
        <v>10</v>
      </c>
      <c r="C66" t="s">
        <v>123</v>
      </c>
      <c r="D66" t="s">
        <v>271</v>
      </c>
      <c r="E66" s="121" t="s">
        <v>219</v>
      </c>
      <c r="F66" s="121"/>
      <c r="G66" s="121"/>
      <c r="H66" t="s">
        <v>272</v>
      </c>
      <c r="I66" s="88">
        <v>10857</v>
      </c>
      <c r="J66" s="86">
        <v>0</v>
      </c>
      <c r="K66" s="88">
        <v>10857</v>
      </c>
    </row>
    <row r="67" spans="1:11">
      <c r="A67">
        <v>31</v>
      </c>
      <c r="B67">
        <v>10</v>
      </c>
      <c r="C67" t="s">
        <v>123</v>
      </c>
      <c r="D67" t="s">
        <v>260</v>
      </c>
      <c r="H67" t="s">
        <v>261</v>
      </c>
      <c r="I67" s="86">
        <v>0</v>
      </c>
      <c r="J67" s="88">
        <v>10857</v>
      </c>
      <c r="K67" s="86">
        <v>0</v>
      </c>
    </row>
    <row r="68" spans="1:11">
      <c r="A68">
        <v>31</v>
      </c>
      <c r="B68">
        <v>12</v>
      </c>
      <c r="C68" t="s">
        <v>123</v>
      </c>
      <c r="D68" t="s">
        <v>273</v>
      </c>
      <c r="E68" s="121" t="s">
        <v>219</v>
      </c>
      <c r="F68" s="121"/>
      <c r="G68" s="121"/>
      <c r="H68" t="s">
        <v>274</v>
      </c>
      <c r="I68" s="88">
        <v>109549</v>
      </c>
      <c r="J68" s="86">
        <v>0</v>
      </c>
      <c r="K68" s="88">
        <v>109549</v>
      </c>
    </row>
    <row r="69" spans="1:11">
      <c r="A69">
        <v>31</v>
      </c>
      <c r="B69">
        <v>12</v>
      </c>
      <c r="C69" t="s">
        <v>123</v>
      </c>
      <c r="D69" t="s">
        <v>266</v>
      </c>
      <c r="H69" t="s">
        <v>267</v>
      </c>
      <c r="I69" s="86">
        <v>0</v>
      </c>
      <c r="J69" s="88">
        <v>109549</v>
      </c>
      <c r="K69" s="86">
        <v>0</v>
      </c>
    </row>
    <row r="70" spans="1:11">
      <c r="A70" s="109"/>
      <c r="B70" s="109"/>
      <c r="C70" s="109"/>
      <c r="D70" s="109"/>
      <c r="E70" s="109"/>
      <c r="F70" s="109"/>
      <c r="G70" s="109"/>
      <c r="H70" s="82" t="s">
        <v>124</v>
      </c>
      <c r="I70" s="84">
        <v>289860</v>
      </c>
      <c r="J70" s="84">
        <v>289860</v>
      </c>
      <c r="K70" s="110">
        <v>0</v>
      </c>
    </row>
    <row r="73" spans="1:11">
      <c r="A73" s="122" t="s">
        <v>275</v>
      </c>
      <c r="B73" s="122"/>
      <c r="C73" s="122"/>
      <c r="D73" s="122"/>
      <c r="E73" s="122"/>
      <c r="F73" s="122"/>
      <c r="G73" s="122"/>
      <c r="H73" s="122"/>
      <c r="I73" s="122"/>
      <c r="J73" s="122"/>
      <c r="K73" s="122"/>
    </row>
    <row r="74" spans="1:11">
      <c r="A74" s="104" t="s">
        <v>115</v>
      </c>
      <c r="B74" s="104" t="s">
        <v>6</v>
      </c>
      <c r="C74" s="104"/>
      <c r="D74" s="104" t="s">
        <v>116</v>
      </c>
      <c r="E74" s="104" t="s">
        <v>117</v>
      </c>
      <c r="F74" s="104" t="s">
        <v>118</v>
      </c>
      <c r="G74" s="104" t="s">
        <v>119</v>
      </c>
      <c r="H74" s="104" t="s">
        <v>120</v>
      </c>
      <c r="I74" s="87" t="s">
        <v>121</v>
      </c>
      <c r="J74" s="87" t="s">
        <v>122</v>
      </c>
      <c r="K74" s="87" t="s">
        <v>88</v>
      </c>
    </row>
    <row r="75" spans="1:11">
      <c r="A75">
        <v>30</v>
      </c>
      <c r="B75">
        <v>9</v>
      </c>
      <c r="C75" t="s">
        <v>123</v>
      </c>
      <c r="D75" t="s">
        <v>258</v>
      </c>
      <c r="H75" t="s">
        <v>259</v>
      </c>
      <c r="I75" s="88">
        <v>169454</v>
      </c>
      <c r="J75" s="86">
        <v>0</v>
      </c>
      <c r="K75" s="88">
        <v>169454</v>
      </c>
    </row>
    <row r="76" spans="1:11">
      <c r="A76">
        <v>31</v>
      </c>
      <c r="B76">
        <v>10</v>
      </c>
      <c r="C76" t="s">
        <v>123</v>
      </c>
      <c r="D76" t="s">
        <v>260</v>
      </c>
      <c r="H76" t="s">
        <v>261</v>
      </c>
      <c r="I76" s="86">
        <v>0</v>
      </c>
      <c r="J76" s="88">
        <v>169454</v>
      </c>
      <c r="K76" s="86">
        <v>0</v>
      </c>
    </row>
    <row r="77" spans="1:11">
      <c r="A77">
        <v>31</v>
      </c>
      <c r="B77">
        <v>10</v>
      </c>
      <c r="C77" t="s">
        <v>123</v>
      </c>
      <c r="D77" t="s">
        <v>260</v>
      </c>
      <c r="H77" t="s">
        <v>261</v>
      </c>
      <c r="I77" s="88">
        <v>181235</v>
      </c>
      <c r="J77" s="86">
        <v>0</v>
      </c>
      <c r="K77" s="88">
        <v>181235</v>
      </c>
    </row>
    <row r="78" spans="1:11">
      <c r="A78">
        <v>30</v>
      </c>
      <c r="B78">
        <v>11</v>
      </c>
      <c r="C78" t="s">
        <v>123</v>
      </c>
      <c r="D78" t="s">
        <v>262</v>
      </c>
      <c r="H78" t="s">
        <v>263</v>
      </c>
      <c r="I78" s="86">
        <v>0</v>
      </c>
      <c r="J78" s="88">
        <v>181235</v>
      </c>
      <c r="K78" s="86">
        <v>0</v>
      </c>
    </row>
    <row r="79" spans="1:11">
      <c r="A79">
        <v>30</v>
      </c>
      <c r="B79">
        <v>11</v>
      </c>
      <c r="C79" t="s">
        <v>123</v>
      </c>
      <c r="D79" t="s">
        <v>262</v>
      </c>
      <c r="H79" t="s">
        <v>263</v>
      </c>
      <c r="I79" s="88">
        <v>181505</v>
      </c>
      <c r="J79" s="86">
        <v>0</v>
      </c>
      <c r="K79" s="88">
        <v>181505</v>
      </c>
    </row>
    <row r="80" spans="1:11">
      <c r="A80">
        <v>31</v>
      </c>
      <c r="B80">
        <v>12</v>
      </c>
      <c r="C80" t="s">
        <v>123</v>
      </c>
      <c r="D80" t="s">
        <v>266</v>
      </c>
      <c r="H80" t="s">
        <v>267</v>
      </c>
      <c r="I80" s="86">
        <v>0</v>
      </c>
      <c r="J80" s="88">
        <v>181505</v>
      </c>
      <c r="K80" s="86">
        <v>0</v>
      </c>
    </row>
    <row r="81" spans="1:11">
      <c r="A81">
        <v>31</v>
      </c>
      <c r="B81">
        <v>12</v>
      </c>
      <c r="C81" t="s">
        <v>123</v>
      </c>
      <c r="D81" t="s">
        <v>266</v>
      </c>
      <c r="H81" t="s">
        <v>267</v>
      </c>
      <c r="I81" s="88">
        <v>291054</v>
      </c>
      <c r="J81" s="86">
        <v>0</v>
      </c>
      <c r="K81" s="88">
        <v>291054</v>
      </c>
    </row>
    <row r="82" spans="1:11">
      <c r="A82" s="109"/>
      <c r="B82" s="109"/>
      <c r="C82" s="109"/>
      <c r="D82" s="109"/>
      <c r="E82" s="109"/>
      <c r="F82" s="109"/>
      <c r="G82" s="109"/>
      <c r="H82" s="82" t="s">
        <v>124</v>
      </c>
      <c r="I82" s="84">
        <v>823248</v>
      </c>
      <c r="J82" s="84">
        <v>532194</v>
      </c>
      <c r="K82" s="81">
        <v>291054</v>
      </c>
    </row>
    <row r="85" spans="1:11">
      <c r="A85" s="122" t="s">
        <v>276</v>
      </c>
      <c r="B85" s="122"/>
      <c r="C85" s="122"/>
      <c r="D85" s="122"/>
      <c r="E85" s="122"/>
      <c r="F85" s="122"/>
      <c r="G85" s="122"/>
      <c r="H85" s="122"/>
      <c r="I85" s="122"/>
      <c r="J85" s="122"/>
      <c r="K85" s="122"/>
    </row>
    <row r="86" spans="1:11">
      <c r="A86" s="104" t="s">
        <v>115</v>
      </c>
      <c r="B86" s="104" t="s">
        <v>6</v>
      </c>
      <c r="C86" s="104"/>
      <c r="D86" s="104" t="s">
        <v>116</v>
      </c>
      <c r="E86" s="104" t="s">
        <v>117</v>
      </c>
      <c r="F86" s="104" t="s">
        <v>118</v>
      </c>
      <c r="G86" s="104" t="s">
        <v>119</v>
      </c>
      <c r="H86" s="104" t="s">
        <v>120</v>
      </c>
      <c r="I86" s="87" t="s">
        <v>121</v>
      </c>
      <c r="J86" s="87" t="s">
        <v>122</v>
      </c>
      <c r="K86" s="87" t="s">
        <v>88</v>
      </c>
    </row>
    <row r="87" spans="1:11">
      <c r="A87">
        <v>31</v>
      </c>
      <c r="B87">
        <v>1</v>
      </c>
      <c r="C87" t="s">
        <v>123</v>
      </c>
      <c r="D87" t="s">
        <v>277</v>
      </c>
      <c r="E87" s="121" t="s">
        <v>219</v>
      </c>
      <c r="F87" s="121"/>
      <c r="G87" s="121"/>
      <c r="H87" t="s">
        <v>278</v>
      </c>
      <c r="I87" s="86">
        <v>0</v>
      </c>
      <c r="J87" s="88">
        <v>649169</v>
      </c>
      <c r="K87" s="88">
        <v>-649169</v>
      </c>
    </row>
    <row r="88" spans="1:11">
      <c r="A88">
        <v>28</v>
      </c>
      <c r="B88">
        <v>2</v>
      </c>
      <c r="C88" t="s">
        <v>123</v>
      </c>
      <c r="D88" t="s">
        <v>279</v>
      </c>
      <c r="E88" s="121" t="s">
        <v>219</v>
      </c>
      <c r="F88" s="121"/>
      <c r="G88" s="121"/>
      <c r="H88" t="s">
        <v>280</v>
      </c>
      <c r="I88" s="86">
        <v>0</v>
      </c>
      <c r="J88" s="88">
        <v>596412</v>
      </c>
      <c r="K88" s="88">
        <v>-1245581</v>
      </c>
    </row>
    <row r="89" spans="1:11">
      <c r="A89">
        <v>31</v>
      </c>
      <c r="B89">
        <v>3</v>
      </c>
      <c r="C89" t="s">
        <v>123</v>
      </c>
      <c r="D89" t="s">
        <v>281</v>
      </c>
      <c r="E89" s="121" t="s">
        <v>219</v>
      </c>
      <c r="F89" s="121"/>
      <c r="G89" s="121"/>
      <c r="H89" t="s">
        <v>282</v>
      </c>
      <c r="I89" s="86">
        <v>0</v>
      </c>
      <c r="J89" s="88">
        <v>586029</v>
      </c>
      <c r="K89" s="88">
        <v>-1831610</v>
      </c>
    </row>
    <row r="90" spans="1:11">
      <c r="A90">
        <v>30</v>
      </c>
      <c r="B90">
        <v>4</v>
      </c>
      <c r="C90" t="s">
        <v>123</v>
      </c>
      <c r="D90" t="s">
        <v>283</v>
      </c>
      <c r="E90" s="121" t="s">
        <v>219</v>
      </c>
      <c r="F90" s="121"/>
      <c r="G90" s="121"/>
      <c r="H90" t="s">
        <v>284</v>
      </c>
      <c r="I90" s="86">
        <v>0</v>
      </c>
      <c r="J90" s="88">
        <v>152489</v>
      </c>
      <c r="K90" s="88">
        <v>-1984099</v>
      </c>
    </row>
    <row r="91" spans="1:11">
      <c r="A91">
        <v>31</v>
      </c>
      <c r="B91">
        <v>5</v>
      </c>
      <c r="C91" t="s">
        <v>123</v>
      </c>
      <c r="D91" t="s">
        <v>131</v>
      </c>
      <c r="E91" s="121" t="s">
        <v>219</v>
      </c>
      <c r="F91" s="121"/>
      <c r="G91" s="121"/>
      <c r="H91" t="s">
        <v>285</v>
      </c>
      <c r="I91" s="86">
        <v>0</v>
      </c>
      <c r="J91" s="88">
        <v>1372058</v>
      </c>
      <c r="K91" s="88">
        <v>-3356157</v>
      </c>
    </row>
    <row r="92" spans="1:11">
      <c r="A92">
        <v>30</v>
      </c>
      <c r="B92">
        <v>6</v>
      </c>
      <c r="C92" t="s">
        <v>123</v>
      </c>
      <c r="D92" t="s">
        <v>133</v>
      </c>
      <c r="E92" s="121" t="s">
        <v>219</v>
      </c>
      <c r="F92" s="121"/>
      <c r="G92" s="121"/>
      <c r="H92" t="s">
        <v>286</v>
      </c>
      <c r="I92" s="86">
        <v>0</v>
      </c>
      <c r="J92" s="88">
        <v>514728</v>
      </c>
      <c r="K92" s="88">
        <v>-3870885</v>
      </c>
    </row>
    <row r="93" spans="1:11">
      <c r="A93">
        <v>31</v>
      </c>
      <c r="B93">
        <v>7</v>
      </c>
      <c r="C93" t="s">
        <v>123</v>
      </c>
      <c r="D93" t="s">
        <v>287</v>
      </c>
      <c r="E93" s="121" t="s">
        <v>219</v>
      </c>
      <c r="F93" s="121"/>
      <c r="G93" s="121"/>
      <c r="H93" t="s">
        <v>288</v>
      </c>
      <c r="I93" s="86">
        <v>0</v>
      </c>
      <c r="J93" s="88">
        <v>849676</v>
      </c>
      <c r="K93" s="88">
        <v>-4720561</v>
      </c>
    </row>
    <row r="94" spans="1:11">
      <c r="A94">
        <v>31</v>
      </c>
      <c r="B94">
        <v>8</v>
      </c>
      <c r="C94" t="s">
        <v>123</v>
      </c>
      <c r="D94" t="s">
        <v>289</v>
      </c>
      <c r="E94" s="121" t="s">
        <v>219</v>
      </c>
      <c r="F94" s="121"/>
      <c r="G94" s="121"/>
      <c r="H94" t="s">
        <v>290</v>
      </c>
      <c r="I94" s="86">
        <v>0</v>
      </c>
      <c r="J94" s="88">
        <v>1745300</v>
      </c>
      <c r="K94" s="88">
        <v>-6465861</v>
      </c>
    </row>
    <row r="95" spans="1:11">
      <c r="A95">
        <v>31</v>
      </c>
      <c r="B95">
        <v>8</v>
      </c>
      <c r="C95" t="s">
        <v>123</v>
      </c>
      <c r="D95" t="s">
        <v>208</v>
      </c>
      <c r="H95" t="s">
        <v>209</v>
      </c>
      <c r="I95" s="88">
        <v>6465861</v>
      </c>
      <c r="J95" s="86">
        <v>0</v>
      </c>
      <c r="K95" s="86">
        <v>0</v>
      </c>
    </row>
    <row r="96" spans="1:11">
      <c r="A96">
        <v>30</v>
      </c>
      <c r="B96">
        <v>9</v>
      </c>
      <c r="C96" t="s">
        <v>123</v>
      </c>
      <c r="D96" t="s">
        <v>269</v>
      </c>
      <c r="E96" s="121" t="s">
        <v>219</v>
      </c>
      <c r="F96" s="121"/>
      <c r="G96" s="121"/>
      <c r="H96" t="s">
        <v>270</v>
      </c>
      <c r="I96" s="86">
        <v>0</v>
      </c>
      <c r="J96" s="88">
        <v>2487343</v>
      </c>
      <c r="K96" s="88">
        <v>-2487343</v>
      </c>
    </row>
    <row r="97" spans="1:11">
      <c r="A97">
        <v>31</v>
      </c>
      <c r="B97">
        <v>10</v>
      </c>
      <c r="C97" t="s">
        <v>123</v>
      </c>
      <c r="D97" t="s">
        <v>271</v>
      </c>
      <c r="E97" s="121" t="s">
        <v>219</v>
      </c>
      <c r="F97" s="121"/>
      <c r="G97" s="121"/>
      <c r="H97" t="s">
        <v>272</v>
      </c>
      <c r="I97" s="88">
        <v>500000</v>
      </c>
      <c r="J97" s="88">
        <v>690058</v>
      </c>
      <c r="K97" s="88">
        <v>-2677401</v>
      </c>
    </row>
    <row r="98" spans="1:11">
      <c r="A98">
        <v>30</v>
      </c>
      <c r="B98">
        <v>11</v>
      </c>
      <c r="C98" t="s">
        <v>123</v>
      </c>
      <c r="D98" t="s">
        <v>291</v>
      </c>
      <c r="E98" s="121" t="s">
        <v>219</v>
      </c>
      <c r="F98" s="121"/>
      <c r="G98" s="121"/>
      <c r="H98" t="s">
        <v>292</v>
      </c>
      <c r="I98" s="86">
        <v>0</v>
      </c>
      <c r="J98" s="88">
        <v>1745785</v>
      </c>
      <c r="K98" s="88">
        <v>-4423186</v>
      </c>
    </row>
    <row r="99" spans="1:11">
      <c r="A99">
        <v>31</v>
      </c>
      <c r="B99">
        <v>12</v>
      </c>
      <c r="C99" t="s">
        <v>123</v>
      </c>
      <c r="D99" t="s">
        <v>273</v>
      </c>
      <c r="E99" s="121" t="s">
        <v>219</v>
      </c>
      <c r="F99" s="121"/>
      <c r="G99" s="121"/>
      <c r="H99" t="s">
        <v>274</v>
      </c>
      <c r="I99" s="86">
        <v>0</v>
      </c>
      <c r="J99" s="88">
        <v>2060587</v>
      </c>
      <c r="K99" s="88">
        <v>-6483773</v>
      </c>
    </row>
    <row r="100" spans="1:11">
      <c r="A100">
        <v>31</v>
      </c>
      <c r="B100">
        <v>12</v>
      </c>
      <c r="C100" t="s">
        <v>123</v>
      </c>
      <c r="D100" t="s">
        <v>215</v>
      </c>
      <c r="H100" t="s">
        <v>209</v>
      </c>
      <c r="I100" s="88">
        <v>6483773</v>
      </c>
      <c r="J100" s="86">
        <v>0</v>
      </c>
      <c r="K100" s="86">
        <v>0</v>
      </c>
    </row>
    <row r="101" spans="1:11">
      <c r="A101" s="109"/>
      <c r="B101" s="109"/>
      <c r="C101" s="109"/>
      <c r="D101" s="109"/>
      <c r="E101" s="109"/>
      <c r="F101" s="109"/>
      <c r="G101" s="109"/>
      <c r="H101" s="82" t="s">
        <v>124</v>
      </c>
      <c r="I101" s="84">
        <v>13449634</v>
      </c>
      <c r="J101" s="84">
        <v>13449634</v>
      </c>
      <c r="K101" s="110">
        <v>0</v>
      </c>
    </row>
    <row r="104" spans="1:11">
      <c r="A104" s="122" t="s">
        <v>293</v>
      </c>
      <c r="B104" s="122"/>
      <c r="C104" s="122"/>
      <c r="D104" s="122"/>
      <c r="E104" s="122"/>
      <c r="F104" s="122"/>
      <c r="G104" s="122"/>
      <c r="H104" s="122"/>
      <c r="I104" s="122"/>
      <c r="J104" s="122"/>
      <c r="K104" s="122"/>
    </row>
    <row r="105" spans="1:11">
      <c r="A105" s="104" t="s">
        <v>115</v>
      </c>
      <c r="B105" s="104" t="s">
        <v>6</v>
      </c>
      <c r="C105" s="104"/>
      <c r="D105" s="104" t="s">
        <v>116</v>
      </c>
      <c r="E105" s="104" t="s">
        <v>117</v>
      </c>
      <c r="F105" s="104" t="s">
        <v>118</v>
      </c>
      <c r="G105" s="104" t="s">
        <v>119</v>
      </c>
      <c r="H105" s="104" t="s">
        <v>120</v>
      </c>
      <c r="I105" s="87" t="s">
        <v>121</v>
      </c>
      <c r="J105" s="87" t="s">
        <v>122</v>
      </c>
      <c r="K105" s="87" t="s">
        <v>88</v>
      </c>
    </row>
    <row r="106" spans="1:11">
      <c r="A106">
        <v>24</v>
      </c>
      <c r="B106">
        <v>1</v>
      </c>
      <c r="C106" t="s">
        <v>123</v>
      </c>
      <c r="D106" t="s">
        <v>242</v>
      </c>
      <c r="H106" t="s">
        <v>243</v>
      </c>
      <c r="I106" s="88">
        <v>211263</v>
      </c>
      <c r="J106" s="86">
        <v>0</v>
      </c>
      <c r="K106" s="88">
        <v>211263</v>
      </c>
    </row>
    <row r="107" spans="1:11">
      <c r="A107">
        <v>31</v>
      </c>
      <c r="B107">
        <v>1</v>
      </c>
      <c r="C107" t="s">
        <v>123</v>
      </c>
      <c r="D107" t="s">
        <v>294</v>
      </c>
      <c r="H107" t="s">
        <v>295</v>
      </c>
      <c r="I107" s="86">
        <v>0</v>
      </c>
      <c r="J107" s="88">
        <v>211263</v>
      </c>
      <c r="K107" s="86">
        <v>0</v>
      </c>
    </row>
    <row r="108" spans="1:11">
      <c r="A108">
        <v>24</v>
      </c>
      <c r="B108">
        <v>2</v>
      </c>
      <c r="C108" t="s">
        <v>123</v>
      </c>
      <c r="D108" t="s">
        <v>244</v>
      </c>
      <c r="H108" t="s">
        <v>245</v>
      </c>
      <c r="I108" s="88">
        <v>176173</v>
      </c>
      <c r="J108" s="86">
        <v>0</v>
      </c>
      <c r="K108" s="88">
        <v>176173</v>
      </c>
    </row>
    <row r="109" spans="1:11">
      <c r="A109">
        <v>28</v>
      </c>
      <c r="B109">
        <v>2</v>
      </c>
      <c r="C109" t="s">
        <v>123</v>
      </c>
      <c r="D109" t="s">
        <v>296</v>
      </c>
      <c r="H109" t="s">
        <v>297</v>
      </c>
      <c r="I109" s="86">
        <v>0</v>
      </c>
      <c r="J109" s="88">
        <v>176173</v>
      </c>
      <c r="K109" s="86">
        <v>0</v>
      </c>
    </row>
    <row r="110" spans="1:11">
      <c r="A110">
        <v>24</v>
      </c>
      <c r="B110">
        <v>3</v>
      </c>
      <c r="C110" t="s">
        <v>123</v>
      </c>
      <c r="D110" t="s">
        <v>246</v>
      </c>
      <c r="H110" t="s">
        <v>247</v>
      </c>
      <c r="I110" s="88">
        <v>169938</v>
      </c>
      <c r="J110" s="86">
        <v>0</v>
      </c>
      <c r="K110" s="88">
        <v>169938</v>
      </c>
    </row>
    <row r="111" spans="1:11">
      <c r="A111">
        <v>31</v>
      </c>
      <c r="B111">
        <v>3</v>
      </c>
      <c r="C111" t="s">
        <v>123</v>
      </c>
      <c r="D111" t="s">
        <v>298</v>
      </c>
      <c r="H111" t="s">
        <v>299</v>
      </c>
      <c r="I111" s="86">
        <v>0</v>
      </c>
      <c r="J111" s="88">
        <v>169938</v>
      </c>
      <c r="K111" s="86">
        <v>0</v>
      </c>
    </row>
    <row r="112" spans="1:11">
      <c r="A112">
        <v>24</v>
      </c>
      <c r="B112">
        <v>4</v>
      </c>
      <c r="C112" t="s">
        <v>123</v>
      </c>
      <c r="D112" t="s">
        <v>248</v>
      </c>
      <c r="H112" t="s">
        <v>249</v>
      </c>
      <c r="I112" s="88">
        <v>197996</v>
      </c>
      <c r="J112" s="86">
        <v>0</v>
      </c>
      <c r="K112" s="88">
        <v>197996</v>
      </c>
    </row>
    <row r="113" spans="1:11">
      <c r="A113">
        <v>30</v>
      </c>
      <c r="B113">
        <v>4</v>
      </c>
      <c r="C113" t="s">
        <v>123</v>
      </c>
      <c r="D113" t="s">
        <v>300</v>
      </c>
      <c r="H113" t="s">
        <v>301</v>
      </c>
      <c r="I113" s="86">
        <v>0</v>
      </c>
      <c r="J113" s="88">
        <v>197996</v>
      </c>
      <c r="K113" s="86">
        <v>0</v>
      </c>
    </row>
    <row r="114" spans="1:11">
      <c r="A114">
        <v>25</v>
      </c>
      <c r="B114">
        <v>5</v>
      </c>
      <c r="C114" t="s">
        <v>123</v>
      </c>
      <c r="D114" t="s">
        <v>302</v>
      </c>
      <c r="H114" t="s">
        <v>303</v>
      </c>
      <c r="I114" s="88">
        <v>90478</v>
      </c>
      <c r="J114" s="86">
        <v>0</v>
      </c>
      <c r="K114" s="88">
        <v>90478</v>
      </c>
    </row>
    <row r="115" spans="1:11">
      <c r="A115">
        <v>31</v>
      </c>
      <c r="B115">
        <v>5</v>
      </c>
      <c r="C115" t="s">
        <v>123</v>
      </c>
      <c r="D115" t="s">
        <v>304</v>
      </c>
      <c r="H115" t="s">
        <v>305</v>
      </c>
      <c r="I115" s="86">
        <v>0</v>
      </c>
      <c r="J115" s="88">
        <v>90478</v>
      </c>
      <c r="K115" s="86">
        <v>0</v>
      </c>
    </row>
    <row r="116" spans="1:11">
      <c r="A116">
        <v>30</v>
      </c>
      <c r="B116">
        <v>6</v>
      </c>
      <c r="C116" t="s">
        <v>123</v>
      </c>
      <c r="D116" t="s">
        <v>306</v>
      </c>
      <c r="H116" t="s">
        <v>307</v>
      </c>
      <c r="I116" s="86">
        <v>0</v>
      </c>
      <c r="J116" s="88">
        <v>204357</v>
      </c>
      <c r="K116" s="88">
        <v>-204357</v>
      </c>
    </row>
    <row r="117" spans="1:11">
      <c r="A117">
        <v>30</v>
      </c>
      <c r="B117">
        <v>6</v>
      </c>
      <c r="C117" t="s">
        <v>123</v>
      </c>
      <c r="D117" t="s">
        <v>252</v>
      </c>
      <c r="H117" t="s">
        <v>253</v>
      </c>
      <c r="I117" s="88">
        <v>204357</v>
      </c>
      <c r="J117" s="86">
        <v>0</v>
      </c>
      <c r="K117" s="86">
        <v>0</v>
      </c>
    </row>
    <row r="118" spans="1:11">
      <c r="A118">
        <v>25</v>
      </c>
      <c r="B118">
        <v>7</v>
      </c>
      <c r="C118" t="s">
        <v>123</v>
      </c>
      <c r="D118" t="s">
        <v>254</v>
      </c>
      <c r="H118" t="s">
        <v>255</v>
      </c>
      <c r="I118" s="88">
        <v>313131</v>
      </c>
      <c r="J118" s="86">
        <v>0</v>
      </c>
      <c r="K118" s="88">
        <v>313131</v>
      </c>
    </row>
    <row r="119" spans="1:11">
      <c r="A119">
        <v>31</v>
      </c>
      <c r="B119">
        <v>7</v>
      </c>
      <c r="C119" t="s">
        <v>123</v>
      </c>
      <c r="D119" t="s">
        <v>308</v>
      </c>
      <c r="H119" t="s">
        <v>309</v>
      </c>
      <c r="I119" s="86">
        <v>0</v>
      </c>
      <c r="J119" s="88">
        <v>313131</v>
      </c>
      <c r="K119" s="86">
        <v>0</v>
      </c>
    </row>
    <row r="120" spans="1:11">
      <c r="A120">
        <v>25</v>
      </c>
      <c r="B120">
        <v>8</v>
      </c>
      <c r="C120" t="s">
        <v>123</v>
      </c>
      <c r="D120" t="s">
        <v>256</v>
      </c>
      <c r="H120" t="s">
        <v>257</v>
      </c>
      <c r="I120" s="88">
        <v>313131</v>
      </c>
      <c r="J120" s="86">
        <v>0</v>
      </c>
      <c r="K120" s="88">
        <v>313131</v>
      </c>
    </row>
    <row r="121" spans="1:11">
      <c r="A121">
        <v>31</v>
      </c>
      <c r="B121">
        <v>8</v>
      </c>
      <c r="C121" t="s">
        <v>123</v>
      </c>
      <c r="D121" t="s">
        <v>310</v>
      </c>
      <c r="H121" t="s">
        <v>311</v>
      </c>
      <c r="I121" s="86">
        <v>0</v>
      </c>
      <c r="J121" s="88">
        <v>313131</v>
      </c>
      <c r="K121" s="86">
        <v>0</v>
      </c>
    </row>
    <row r="122" spans="1:11">
      <c r="A122">
        <v>30</v>
      </c>
      <c r="B122">
        <v>9</v>
      </c>
      <c r="C122" t="s">
        <v>123</v>
      </c>
      <c r="D122" t="s">
        <v>258</v>
      </c>
      <c r="H122" t="s">
        <v>259</v>
      </c>
      <c r="I122" s="88">
        <v>457545</v>
      </c>
      <c r="J122" s="86">
        <v>0</v>
      </c>
      <c r="K122" s="88">
        <v>457545</v>
      </c>
    </row>
    <row r="123" spans="1:11">
      <c r="A123">
        <v>30</v>
      </c>
      <c r="B123">
        <v>9</v>
      </c>
      <c r="C123" t="s">
        <v>123</v>
      </c>
      <c r="D123" t="s">
        <v>312</v>
      </c>
      <c r="H123" t="s">
        <v>313</v>
      </c>
      <c r="I123" s="86">
        <v>0</v>
      </c>
      <c r="J123" s="88">
        <v>457545</v>
      </c>
      <c r="K123" s="86">
        <v>0</v>
      </c>
    </row>
    <row r="124" spans="1:11">
      <c r="A124">
        <v>31</v>
      </c>
      <c r="B124">
        <v>10</v>
      </c>
      <c r="C124" t="s">
        <v>123</v>
      </c>
      <c r="D124" t="s">
        <v>260</v>
      </c>
      <c r="H124" t="s">
        <v>261</v>
      </c>
      <c r="I124" s="88">
        <v>385651</v>
      </c>
      <c r="J124" s="86">
        <v>0</v>
      </c>
      <c r="K124" s="88">
        <v>385651</v>
      </c>
    </row>
    <row r="125" spans="1:11">
      <c r="A125">
        <v>31</v>
      </c>
      <c r="B125">
        <v>10</v>
      </c>
      <c r="C125" t="s">
        <v>123</v>
      </c>
      <c r="D125" t="s">
        <v>314</v>
      </c>
      <c r="H125" t="s">
        <v>315</v>
      </c>
      <c r="I125" s="86">
        <v>0</v>
      </c>
      <c r="J125" s="88">
        <v>385651</v>
      </c>
      <c r="K125" s="86">
        <v>0</v>
      </c>
    </row>
    <row r="126" spans="1:11">
      <c r="A126">
        <v>30</v>
      </c>
      <c r="B126">
        <v>11</v>
      </c>
      <c r="C126" t="s">
        <v>123</v>
      </c>
      <c r="D126" t="s">
        <v>262</v>
      </c>
      <c r="H126" t="s">
        <v>263</v>
      </c>
      <c r="I126" s="88">
        <v>370850</v>
      </c>
      <c r="J126" s="86">
        <v>0</v>
      </c>
      <c r="K126" s="88">
        <v>370850</v>
      </c>
    </row>
    <row r="127" spans="1:11">
      <c r="A127">
        <v>30</v>
      </c>
      <c r="B127">
        <v>11</v>
      </c>
      <c r="C127" t="s">
        <v>123</v>
      </c>
      <c r="D127" t="s">
        <v>316</v>
      </c>
      <c r="H127" t="s">
        <v>317</v>
      </c>
      <c r="I127" s="86">
        <v>0</v>
      </c>
      <c r="J127" s="88">
        <v>370850</v>
      </c>
      <c r="K127" s="86">
        <v>0</v>
      </c>
    </row>
    <row r="128" spans="1:11">
      <c r="A128">
        <v>31</v>
      </c>
      <c r="B128">
        <v>12</v>
      </c>
      <c r="C128" t="s">
        <v>123</v>
      </c>
      <c r="D128" t="s">
        <v>266</v>
      </c>
      <c r="H128" t="s">
        <v>267</v>
      </c>
      <c r="I128" s="88">
        <v>681538</v>
      </c>
      <c r="J128" s="86">
        <v>0</v>
      </c>
      <c r="K128" s="88">
        <v>681538</v>
      </c>
    </row>
    <row r="129" spans="1:11">
      <c r="A129">
        <v>31</v>
      </c>
      <c r="B129">
        <v>12</v>
      </c>
      <c r="C129" t="s">
        <v>123</v>
      </c>
      <c r="D129" t="s">
        <v>318</v>
      </c>
      <c r="H129" t="s">
        <v>319</v>
      </c>
      <c r="I129" s="86">
        <v>0</v>
      </c>
      <c r="J129" s="88">
        <v>681538</v>
      </c>
      <c r="K129" s="86">
        <v>0</v>
      </c>
    </row>
    <row r="130" spans="1:11">
      <c r="A130" s="109"/>
      <c r="B130" s="109"/>
      <c r="C130" s="109"/>
      <c r="D130" s="109"/>
      <c r="E130" s="109"/>
      <c r="F130" s="109"/>
      <c r="G130" s="109"/>
      <c r="H130" s="82" t="s">
        <v>124</v>
      </c>
      <c r="I130" s="84">
        <v>3572051</v>
      </c>
      <c r="J130" s="84">
        <v>3572051</v>
      </c>
      <c r="K130" s="110">
        <v>0</v>
      </c>
    </row>
    <row r="133" spans="1:11">
      <c r="A133" s="122" t="s">
        <v>320</v>
      </c>
      <c r="B133" s="122"/>
      <c r="C133" s="122"/>
      <c r="D133" s="122"/>
      <c r="E133" s="122"/>
      <c r="F133" s="122"/>
      <c r="G133" s="122"/>
      <c r="H133" s="122"/>
      <c r="I133" s="122"/>
      <c r="J133" s="122"/>
      <c r="K133" s="122"/>
    </row>
    <row r="134" spans="1:11">
      <c r="A134" s="104" t="s">
        <v>115</v>
      </c>
      <c r="B134" s="104" t="s">
        <v>6</v>
      </c>
      <c r="C134" s="104"/>
      <c r="D134" s="104" t="s">
        <v>116</v>
      </c>
      <c r="E134" s="104" t="s">
        <v>117</v>
      </c>
      <c r="F134" s="104" t="s">
        <v>118</v>
      </c>
      <c r="G134" s="104" t="s">
        <v>119</v>
      </c>
      <c r="H134" s="104" t="s">
        <v>120</v>
      </c>
      <c r="I134" s="87" t="s">
        <v>121</v>
      </c>
      <c r="J134" s="87" t="s">
        <v>122</v>
      </c>
      <c r="K134" s="87" t="s">
        <v>88</v>
      </c>
    </row>
    <row r="135" spans="1:11">
      <c r="A135">
        <v>25</v>
      </c>
      <c r="B135">
        <v>4</v>
      </c>
      <c r="C135" t="s">
        <v>123</v>
      </c>
      <c r="D135" t="s">
        <v>250</v>
      </c>
      <c r="H135" t="s">
        <v>251</v>
      </c>
      <c r="I135" s="86">
        <v>0</v>
      </c>
      <c r="J135" s="88">
        <v>1950657</v>
      </c>
      <c r="K135" s="88">
        <v>-1950657</v>
      </c>
    </row>
    <row r="136" spans="1:11">
      <c r="A136" s="109"/>
      <c r="B136" s="109"/>
      <c r="C136" s="109"/>
      <c r="D136" s="109"/>
      <c r="E136" s="109"/>
      <c r="F136" s="109"/>
      <c r="G136" s="109"/>
      <c r="H136" s="82" t="s">
        <v>124</v>
      </c>
      <c r="I136" s="82">
        <v>0</v>
      </c>
      <c r="J136" s="84">
        <v>1950657</v>
      </c>
      <c r="K136" s="81">
        <v>-1950657</v>
      </c>
    </row>
    <row r="139" spans="1:11">
      <c r="A139" s="122" t="s">
        <v>321</v>
      </c>
      <c r="B139" s="122"/>
      <c r="C139" s="122"/>
      <c r="D139" s="122"/>
      <c r="E139" s="122"/>
      <c r="F139" s="122"/>
      <c r="G139" s="122"/>
      <c r="H139" s="122"/>
      <c r="I139" s="122"/>
      <c r="J139" s="122"/>
      <c r="K139" s="122"/>
    </row>
    <row r="140" spans="1:11">
      <c r="A140" s="104" t="s">
        <v>115</v>
      </c>
      <c r="B140" s="104" t="s">
        <v>6</v>
      </c>
      <c r="C140" s="104"/>
      <c r="D140" s="104" t="s">
        <v>116</v>
      </c>
      <c r="E140" s="104" t="s">
        <v>117</v>
      </c>
      <c r="F140" s="104" t="s">
        <v>118</v>
      </c>
      <c r="G140" s="104" t="s">
        <v>119</v>
      </c>
      <c r="H140" s="104" t="s">
        <v>120</v>
      </c>
      <c r="I140" s="87" t="s">
        <v>121</v>
      </c>
      <c r="J140" s="87" t="s">
        <v>122</v>
      </c>
      <c r="K140" s="87" t="s">
        <v>88</v>
      </c>
    </row>
    <row r="141" spans="1:11">
      <c r="A141">
        <v>31</v>
      </c>
      <c r="B141">
        <v>1</v>
      </c>
      <c r="C141" t="s">
        <v>123</v>
      </c>
      <c r="D141" t="s">
        <v>294</v>
      </c>
      <c r="H141" t="s">
        <v>295</v>
      </c>
      <c r="I141" s="86">
        <v>0</v>
      </c>
      <c r="J141" s="88">
        <v>1245717</v>
      </c>
      <c r="K141" s="88">
        <v>-1245717</v>
      </c>
    </row>
    <row r="142" spans="1:11">
      <c r="A142">
        <v>28</v>
      </c>
      <c r="B142">
        <v>2</v>
      </c>
      <c r="C142" t="s">
        <v>123</v>
      </c>
      <c r="D142" t="s">
        <v>296</v>
      </c>
      <c r="H142" t="s">
        <v>297</v>
      </c>
      <c r="I142" s="86">
        <v>0</v>
      </c>
      <c r="J142" s="88">
        <v>1038807</v>
      </c>
      <c r="K142" s="88">
        <v>-2284524</v>
      </c>
    </row>
    <row r="143" spans="1:11">
      <c r="A143">
        <v>31</v>
      </c>
      <c r="B143">
        <v>3</v>
      </c>
      <c r="C143" t="s">
        <v>123</v>
      </c>
      <c r="D143" t="s">
        <v>298</v>
      </c>
      <c r="H143" t="s">
        <v>299</v>
      </c>
      <c r="I143" s="86">
        <v>0</v>
      </c>
      <c r="J143" s="88">
        <v>999192</v>
      </c>
      <c r="K143" s="88">
        <v>-3283716</v>
      </c>
    </row>
    <row r="144" spans="1:11">
      <c r="A144">
        <v>30</v>
      </c>
      <c r="B144">
        <v>4</v>
      </c>
      <c r="C144" t="s">
        <v>123</v>
      </c>
      <c r="D144" t="s">
        <v>300</v>
      </c>
      <c r="H144" t="s">
        <v>301</v>
      </c>
      <c r="I144" s="86">
        <v>0</v>
      </c>
      <c r="J144" s="88">
        <v>1158935</v>
      </c>
      <c r="K144" s="88">
        <v>-4442651</v>
      </c>
    </row>
    <row r="145" spans="1:11">
      <c r="A145">
        <v>31</v>
      </c>
      <c r="B145">
        <v>5</v>
      </c>
      <c r="C145" t="s">
        <v>123</v>
      </c>
      <c r="D145" t="s">
        <v>304</v>
      </c>
      <c r="H145" t="s">
        <v>305</v>
      </c>
      <c r="I145" s="86">
        <v>0</v>
      </c>
      <c r="J145" s="88">
        <v>533502</v>
      </c>
      <c r="K145" s="88">
        <v>-4976153</v>
      </c>
    </row>
    <row r="146" spans="1:11">
      <c r="A146">
        <v>30</v>
      </c>
      <c r="B146">
        <v>6</v>
      </c>
      <c r="C146" t="s">
        <v>123</v>
      </c>
      <c r="D146" t="s">
        <v>306</v>
      </c>
      <c r="H146" t="s">
        <v>307</v>
      </c>
      <c r="I146" s="86">
        <v>0</v>
      </c>
      <c r="J146" s="88">
        <v>1175000</v>
      </c>
      <c r="K146" s="88">
        <v>-6151153</v>
      </c>
    </row>
    <row r="147" spans="1:11">
      <c r="A147">
        <v>31</v>
      </c>
      <c r="B147">
        <v>7</v>
      </c>
      <c r="C147" t="s">
        <v>123</v>
      </c>
      <c r="D147" t="s">
        <v>308</v>
      </c>
      <c r="H147" t="s">
        <v>309</v>
      </c>
      <c r="I147" s="86">
        <v>0</v>
      </c>
      <c r="J147" s="88">
        <v>1801270</v>
      </c>
      <c r="K147" s="88">
        <v>-7952423</v>
      </c>
    </row>
    <row r="148" spans="1:11">
      <c r="A148">
        <v>31</v>
      </c>
      <c r="B148">
        <v>8</v>
      </c>
      <c r="C148" t="s">
        <v>123</v>
      </c>
      <c r="D148" t="s">
        <v>210</v>
      </c>
      <c r="H148" t="s">
        <v>211</v>
      </c>
      <c r="I148" s="88">
        <v>9748812</v>
      </c>
      <c r="J148" s="86">
        <v>0</v>
      </c>
      <c r="K148" s="88">
        <v>1796389</v>
      </c>
    </row>
    <row r="149" spans="1:11">
      <c r="A149">
        <v>31</v>
      </c>
      <c r="B149">
        <v>8</v>
      </c>
      <c r="C149" t="s">
        <v>123</v>
      </c>
      <c r="D149" t="s">
        <v>310</v>
      </c>
      <c r="H149" t="s">
        <v>311</v>
      </c>
      <c r="I149" s="86">
        <v>0</v>
      </c>
      <c r="J149" s="88">
        <v>1846389</v>
      </c>
      <c r="K149" s="88">
        <v>-50000</v>
      </c>
    </row>
    <row r="150" spans="1:11">
      <c r="A150">
        <v>30</v>
      </c>
      <c r="B150">
        <v>9</v>
      </c>
      <c r="C150" t="s">
        <v>123</v>
      </c>
      <c r="D150" t="s">
        <v>312</v>
      </c>
      <c r="H150" t="s">
        <v>313</v>
      </c>
      <c r="I150" s="86">
        <v>0</v>
      </c>
      <c r="J150" s="88">
        <v>2676871</v>
      </c>
      <c r="K150" s="88">
        <v>-2726871</v>
      </c>
    </row>
    <row r="151" spans="1:11">
      <c r="A151">
        <v>31</v>
      </c>
      <c r="B151">
        <v>10</v>
      </c>
      <c r="C151" t="s">
        <v>123</v>
      </c>
      <c r="D151" t="s">
        <v>314</v>
      </c>
      <c r="H151" t="s">
        <v>315</v>
      </c>
      <c r="I151" s="86">
        <v>0</v>
      </c>
      <c r="J151" s="88">
        <v>2234136</v>
      </c>
      <c r="K151" s="88">
        <v>-4961007</v>
      </c>
    </row>
    <row r="152" spans="1:11">
      <c r="A152">
        <v>30</v>
      </c>
      <c r="B152">
        <v>11</v>
      </c>
      <c r="C152" t="s">
        <v>123</v>
      </c>
      <c r="D152" t="s">
        <v>316</v>
      </c>
      <c r="H152" t="s">
        <v>317</v>
      </c>
      <c r="I152" s="86">
        <v>0</v>
      </c>
      <c r="J152" s="88">
        <v>2148365</v>
      </c>
      <c r="K152" s="88">
        <v>-7109372</v>
      </c>
    </row>
    <row r="153" spans="1:11">
      <c r="A153">
        <v>31</v>
      </c>
      <c r="B153">
        <v>12</v>
      </c>
      <c r="C153" t="s">
        <v>123</v>
      </c>
      <c r="D153" t="s">
        <v>318</v>
      </c>
      <c r="H153" t="s">
        <v>319</v>
      </c>
      <c r="I153" s="86">
        <v>0</v>
      </c>
      <c r="J153" s="88">
        <v>3942604</v>
      </c>
      <c r="K153" s="88">
        <v>-11051976</v>
      </c>
    </row>
    <row r="154" spans="1:11">
      <c r="A154">
        <v>31</v>
      </c>
      <c r="B154">
        <v>12</v>
      </c>
      <c r="C154" t="s">
        <v>123</v>
      </c>
      <c r="D154" t="s">
        <v>214</v>
      </c>
      <c r="H154" t="s">
        <v>211</v>
      </c>
      <c r="I154" s="88">
        <v>11051976</v>
      </c>
      <c r="J154" s="86">
        <v>0</v>
      </c>
      <c r="K154" s="86">
        <v>0</v>
      </c>
    </row>
    <row r="155" spans="1:11">
      <c r="A155" s="109"/>
      <c r="B155" s="109"/>
      <c r="C155" s="109"/>
      <c r="D155" s="109"/>
      <c r="E155" s="109"/>
      <c r="F155" s="109"/>
      <c r="G155" s="109"/>
      <c r="H155" s="82" t="s">
        <v>124</v>
      </c>
      <c r="I155" s="84">
        <v>20800788</v>
      </c>
      <c r="J155" s="84">
        <v>20800788</v>
      </c>
      <c r="K155" s="110">
        <v>0</v>
      </c>
    </row>
    <row r="158" spans="1:11">
      <c r="A158" s="122" t="s">
        <v>322</v>
      </c>
      <c r="B158" s="122"/>
      <c r="C158" s="122"/>
      <c r="D158" s="122"/>
      <c r="E158" s="122"/>
      <c r="F158" s="122"/>
      <c r="G158" s="122"/>
      <c r="H158" s="122"/>
      <c r="I158" s="122"/>
      <c r="J158" s="122"/>
      <c r="K158" s="122"/>
    </row>
    <row r="159" spans="1:11">
      <c r="A159" s="104" t="s">
        <v>115</v>
      </c>
      <c r="B159" s="104" t="s">
        <v>6</v>
      </c>
      <c r="C159" s="104"/>
      <c r="D159" s="104" t="s">
        <v>116</v>
      </c>
      <c r="E159" s="104" t="s">
        <v>117</v>
      </c>
      <c r="F159" s="104" t="s">
        <v>118</v>
      </c>
      <c r="G159" s="104" t="s">
        <v>119</v>
      </c>
      <c r="H159" s="104" t="s">
        <v>120</v>
      </c>
      <c r="I159" s="87" t="s">
        <v>121</v>
      </c>
      <c r="J159" s="87" t="s">
        <v>122</v>
      </c>
      <c r="K159" s="87" t="s">
        <v>88</v>
      </c>
    </row>
    <row r="160" spans="1:11">
      <c r="A160">
        <v>24</v>
      </c>
      <c r="B160">
        <v>1</v>
      </c>
      <c r="C160" t="s">
        <v>123</v>
      </c>
      <c r="D160" t="s">
        <v>190</v>
      </c>
      <c r="H160" t="s">
        <v>191</v>
      </c>
      <c r="I160" s="86">
        <v>0</v>
      </c>
      <c r="J160" s="88">
        <v>22849970</v>
      </c>
      <c r="K160" s="88">
        <v>-22849970</v>
      </c>
    </row>
    <row r="161" spans="1:11">
      <c r="A161" s="109"/>
      <c r="B161" s="109"/>
      <c r="C161" s="109"/>
      <c r="D161" s="109"/>
      <c r="E161" s="109"/>
      <c r="F161" s="109"/>
      <c r="G161" s="109"/>
      <c r="H161" s="82" t="s">
        <v>124</v>
      </c>
      <c r="I161" s="82">
        <v>0</v>
      </c>
      <c r="J161" s="84">
        <v>22849970</v>
      </c>
      <c r="K161" s="81">
        <v>-22849970</v>
      </c>
    </row>
    <row r="164" spans="1:11">
      <c r="A164" s="122" t="s">
        <v>323</v>
      </c>
      <c r="B164" s="122"/>
      <c r="C164" s="122"/>
      <c r="D164" s="122"/>
      <c r="E164" s="122"/>
      <c r="F164" s="122"/>
      <c r="G164" s="122"/>
      <c r="H164" s="122"/>
      <c r="I164" s="122"/>
      <c r="J164" s="122"/>
      <c r="K164" s="122"/>
    </row>
    <row r="165" spans="1:11">
      <c r="A165" s="104" t="s">
        <v>115</v>
      </c>
      <c r="B165" s="104" t="s">
        <v>6</v>
      </c>
      <c r="C165" s="104"/>
      <c r="D165" s="104" t="s">
        <v>116</v>
      </c>
      <c r="E165" s="104" t="s">
        <v>117</v>
      </c>
      <c r="F165" s="104" t="s">
        <v>118</v>
      </c>
      <c r="G165" s="104" t="s">
        <v>119</v>
      </c>
      <c r="H165" s="104" t="s">
        <v>120</v>
      </c>
      <c r="I165" s="87" t="s">
        <v>121</v>
      </c>
      <c r="J165" s="87" t="s">
        <v>122</v>
      </c>
      <c r="K165" s="87" t="s">
        <v>88</v>
      </c>
    </row>
    <row r="166" spans="1:11">
      <c r="A166">
        <v>24</v>
      </c>
      <c r="B166">
        <v>3</v>
      </c>
      <c r="C166" t="s">
        <v>123</v>
      </c>
      <c r="D166" t="s">
        <v>246</v>
      </c>
      <c r="H166" t="s">
        <v>247</v>
      </c>
      <c r="I166" s="88">
        <v>2850</v>
      </c>
      <c r="J166" s="86">
        <v>0</v>
      </c>
      <c r="K166" s="88">
        <v>2850</v>
      </c>
    </row>
    <row r="167" spans="1:11">
      <c r="A167">
        <v>31</v>
      </c>
      <c r="B167">
        <v>3</v>
      </c>
      <c r="C167" t="s">
        <v>123</v>
      </c>
      <c r="D167" t="s">
        <v>298</v>
      </c>
      <c r="H167" t="s">
        <v>299</v>
      </c>
      <c r="I167" s="86">
        <v>0</v>
      </c>
      <c r="J167" s="88">
        <v>2850</v>
      </c>
      <c r="K167" s="86">
        <v>0</v>
      </c>
    </row>
    <row r="168" spans="1:11">
      <c r="A168">
        <v>24</v>
      </c>
      <c r="B168">
        <v>4</v>
      </c>
      <c r="C168" t="s">
        <v>123</v>
      </c>
      <c r="D168" t="s">
        <v>248</v>
      </c>
      <c r="H168" t="s">
        <v>249</v>
      </c>
      <c r="I168" s="88">
        <v>8549</v>
      </c>
      <c r="J168" s="86">
        <v>0</v>
      </c>
      <c r="K168" s="88">
        <v>8549</v>
      </c>
    </row>
    <row r="169" spans="1:11">
      <c r="A169">
        <v>30</v>
      </c>
      <c r="B169">
        <v>4</v>
      </c>
      <c r="C169" t="s">
        <v>123</v>
      </c>
      <c r="D169" t="s">
        <v>300</v>
      </c>
      <c r="H169" t="s">
        <v>301</v>
      </c>
      <c r="I169" s="86">
        <v>0</v>
      </c>
      <c r="J169" s="88">
        <v>8549</v>
      </c>
      <c r="K169" s="86">
        <v>0</v>
      </c>
    </row>
    <row r="170" spans="1:11">
      <c r="A170">
        <v>30</v>
      </c>
      <c r="B170">
        <v>6</v>
      </c>
      <c r="C170" t="s">
        <v>123</v>
      </c>
      <c r="D170" t="s">
        <v>306</v>
      </c>
      <c r="H170" t="s">
        <v>307</v>
      </c>
      <c r="I170" s="86">
        <v>0</v>
      </c>
      <c r="J170" s="88">
        <v>30000</v>
      </c>
      <c r="K170" s="88">
        <v>-30000</v>
      </c>
    </row>
    <row r="171" spans="1:11">
      <c r="A171">
        <v>30</v>
      </c>
      <c r="B171">
        <v>6</v>
      </c>
      <c r="C171" t="s">
        <v>123</v>
      </c>
      <c r="D171" t="s">
        <v>252</v>
      </c>
      <c r="H171" t="s">
        <v>253</v>
      </c>
      <c r="I171" s="88">
        <v>30000</v>
      </c>
      <c r="J171" s="86">
        <v>0</v>
      </c>
      <c r="K171" s="86">
        <v>0</v>
      </c>
    </row>
    <row r="172" spans="1:11">
      <c r="A172">
        <v>25</v>
      </c>
      <c r="B172">
        <v>7</v>
      </c>
      <c r="C172" t="s">
        <v>123</v>
      </c>
      <c r="D172" t="s">
        <v>254</v>
      </c>
      <c r="H172" t="s">
        <v>255</v>
      </c>
      <c r="I172" s="88">
        <v>45119</v>
      </c>
      <c r="J172" s="86">
        <v>0</v>
      </c>
      <c r="K172" s="88">
        <v>45119</v>
      </c>
    </row>
    <row r="173" spans="1:11">
      <c r="A173">
        <v>31</v>
      </c>
      <c r="B173">
        <v>7</v>
      </c>
      <c r="C173" t="s">
        <v>123</v>
      </c>
      <c r="D173" t="s">
        <v>308</v>
      </c>
      <c r="H173" t="s">
        <v>309</v>
      </c>
      <c r="I173" s="86">
        <v>0</v>
      </c>
      <c r="J173" s="88">
        <v>45119</v>
      </c>
      <c r="K173" s="86">
        <v>0</v>
      </c>
    </row>
    <row r="174" spans="1:11">
      <c r="A174">
        <v>30</v>
      </c>
      <c r="B174">
        <v>9</v>
      </c>
      <c r="C174" t="s">
        <v>123</v>
      </c>
      <c r="D174" t="s">
        <v>258</v>
      </c>
      <c r="H174" t="s">
        <v>259</v>
      </c>
      <c r="I174" s="88">
        <v>21060</v>
      </c>
      <c r="J174" s="86">
        <v>0</v>
      </c>
      <c r="K174" s="88">
        <v>21060</v>
      </c>
    </row>
    <row r="175" spans="1:11">
      <c r="A175">
        <v>30</v>
      </c>
      <c r="B175">
        <v>9</v>
      </c>
      <c r="C175" t="s">
        <v>123</v>
      </c>
      <c r="D175" t="s">
        <v>312</v>
      </c>
      <c r="H175" t="s">
        <v>313</v>
      </c>
      <c r="I175" s="86">
        <v>0</v>
      </c>
      <c r="J175" s="88">
        <v>21060</v>
      </c>
      <c r="K175" s="86">
        <v>0</v>
      </c>
    </row>
    <row r="176" spans="1:11">
      <c r="A176">
        <v>31</v>
      </c>
      <c r="B176">
        <v>10</v>
      </c>
      <c r="C176" t="s">
        <v>123</v>
      </c>
      <c r="D176" t="s">
        <v>260</v>
      </c>
      <c r="H176" t="s">
        <v>261</v>
      </c>
      <c r="I176" s="88">
        <v>39869</v>
      </c>
      <c r="J176" s="86">
        <v>0</v>
      </c>
      <c r="K176" s="88">
        <v>39869</v>
      </c>
    </row>
    <row r="177" spans="1:11">
      <c r="A177">
        <v>31</v>
      </c>
      <c r="B177">
        <v>10</v>
      </c>
      <c r="C177" t="s">
        <v>123</v>
      </c>
      <c r="D177" t="s">
        <v>314</v>
      </c>
      <c r="H177" t="s">
        <v>315</v>
      </c>
      <c r="I177" s="86">
        <v>0</v>
      </c>
      <c r="J177" s="88">
        <v>39869</v>
      </c>
      <c r="K177" s="86">
        <v>0</v>
      </c>
    </row>
    <row r="178" spans="1:11">
      <c r="A178">
        <v>30</v>
      </c>
      <c r="B178">
        <v>11</v>
      </c>
      <c r="C178" t="s">
        <v>123</v>
      </c>
      <c r="D178" t="s">
        <v>262</v>
      </c>
      <c r="H178" t="s">
        <v>263</v>
      </c>
      <c r="I178" s="88">
        <v>38369</v>
      </c>
      <c r="J178" s="86">
        <v>0</v>
      </c>
      <c r="K178" s="88">
        <v>38369</v>
      </c>
    </row>
    <row r="179" spans="1:11">
      <c r="A179">
        <v>30</v>
      </c>
      <c r="B179">
        <v>11</v>
      </c>
      <c r="C179" t="s">
        <v>123</v>
      </c>
      <c r="D179" t="s">
        <v>316</v>
      </c>
      <c r="H179" t="s">
        <v>317</v>
      </c>
      <c r="I179" s="86">
        <v>0</v>
      </c>
      <c r="J179" s="88">
        <v>38369</v>
      </c>
      <c r="K179" s="86">
        <v>0</v>
      </c>
    </row>
    <row r="180" spans="1:11">
      <c r="A180">
        <v>31</v>
      </c>
      <c r="B180">
        <v>12</v>
      </c>
      <c r="C180" t="s">
        <v>123</v>
      </c>
      <c r="D180" t="s">
        <v>266</v>
      </c>
      <c r="H180" t="s">
        <v>267</v>
      </c>
      <c r="I180" s="88">
        <v>76119</v>
      </c>
      <c r="J180" s="86">
        <v>0</v>
      </c>
      <c r="K180" s="88">
        <v>76119</v>
      </c>
    </row>
    <row r="181" spans="1:11">
      <c r="A181">
        <v>31</v>
      </c>
      <c r="B181">
        <v>12</v>
      </c>
      <c r="C181" t="s">
        <v>123</v>
      </c>
      <c r="D181" t="s">
        <v>318</v>
      </c>
      <c r="H181" t="s">
        <v>319</v>
      </c>
      <c r="I181" s="86">
        <v>0</v>
      </c>
      <c r="J181" s="88">
        <v>76119</v>
      </c>
      <c r="K181" s="86">
        <v>0</v>
      </c>
    </row>
    <row r="182" spans="1:11">
      <c r="A182" s="109"/>
      <c r="B182" s="109"/>
      <c r="C182" s="109"/>
      <c r="D182" s="109"/>
      <c r="E182" s="109"/>
      <c r="F182" s="109"/>
      <c r="G182" s="109"/>
      <c r="H182" s="82" t="s">
        <v>124</v>
      </c>
      <c r="I182" s="84">
        <v>261935</v>
      </c>
      <c r="J182" s="84">
        <v>261935</v>
      </c>
      <c r="K182" s="110">
        <v>0</v>
      </c>
    </row>
    <row r="185" spans="1:11">
      <c r="A185" s="122" t="s">
        <v>324</v>
      </c>
      <c r="B185" s="122"/>
      <c r="C185" s="122"/>
      <c r="D185" s="122"/>
      <c r="E185" s="122"/>
      <c r="F185" s="122"/>
      <c r="G185" s="122"/>
      <c r="H185" s="122"/>
      <c r="I185" s="122"/>
      <c r="J185" s="122"/>
      <c r="K185" s="122"/>
    </row>
    <row r="186" spans="1:11">
      <c r="A186" s="104" t="s">
        <v>115</v>
      </c>
      <c r="B186" s="104" t="s">
        <v>6</v>
      </c>
      <c r="C186" s="104"/>
      <c r="D186" s="104" t="s">
        <v>116</v>
      </c>
      <c r="E186" s="104" t="s">
        <v>117</v>
      </c>
      <c r="F186" s="104" t="s">
        <v>118</v>
      </c>
      <c r="G186" s="104" t="s">
        <v>119</v>
      </c>
      <c r="H186" s="104" t="s">
        <v>120</v>
      </c>
      <c r="I186" s="87" t="s">
        <v>121</v>
      </c>
      <c r="J186" s="87" t="s">
        <v>122</v>
      </c>
      <c r="K186" s="87" t="s">
        <v>88</v>
      </c>
    </row>
    <row r="187" spans="1:11">
      <c r="A187">
        <v>24</v>
      </c>
      <c r="B187">
        <v>1</v>
      </c>
      <c r="C187" t="s">
        <v>123</v>
      </c>
      <c r="D187" t="s">
        <v>242</v>
      </c>
      <c r="H187" t="s">
        <v>243</v>
      </c>
      <c r="I187" s="86">
        <v>0</v>
      </c>
      <c r="J187" s="88">
        <v>239870</v>
      </c>
      <c r="K187" s="88">
        <v>-239870</v>
      </c>
    </row>
    <row r="188" spans="1:11">
      <c r="A188">
        <v>24</v>
      </c>
      <c r="B188">
        <v>1</v>
      </c>
      <c r="C188" t="s">
        <v>123</v>
      </c>
      <c r="D188" t="s">
        <v>190</v>
      </c>
      <c r="H188" t="s">
        <v>191</v>
      </c>
      <c r="I188" s="86">
        <v>0</v>
      </c>
      <c r="J188" s="88">
        <v>686487</v>
      </c>
      <c r="K188" s="88">
        <v>-926357</v>
      </c>
    </row>
    <row r="189" spans="1:11">
      <c r="A189">
        <v>28</v>
      </c>
      <c r="B189">
        <v>1</v>
      </c>
      <c r="C189" t="s">
        <v>123</v>
      </c>
      <c r="D189" t="s">
        <v>192</v>
      </c>
      <c r="H189" t="s">
        <v>193</v>
      </c>
      <c r="I189" s="88">
        <v>136799</v>
      </c>
      <c r="J189" s="86">
        <v>0</v>
      </c>
      <c r="K189" s="88">
        <v>-789558</v>
      </c>
    </row>
    <row r="190" spans="1:11">
      <c r="A190">
        <v>24</v>
      </c>
      <c r="B190">
        <v>2</v>
      </c>
      <c r="C190" t="s">
        <v>123</v>
      </c>
      <c r="D190" t="s">
        <v>244</v>
      </c>
      <c r="H190" t="s">
        <v>245</v>
      </c>
      <c r="I190" s="86">
        <v>0</v>
      </c>
      <c r="J190" s="88">
        <v>202223</v>
      </c>
      <c r="K190" s="88">
        <v>-991781</v>
      </c>
    </row>
    <row r="191" spans="1:11">
      <c r="A191">
        <v>28</v>
      </c>
      <c r="B191">
        <v>2</v>
      </c>
      <c r="C191" t="s">
        <v>123</v>
      </c>
      <c r="D191" t="s">
        <v>194</v>
      </c>
      <c r="H191" t="s">
        <v>195</v>
      </c>
      <c r="I191" s="88">
        <v>239870</v>
      </c>
      <c r="J191" s="86">
        <v>0</v>
      </c>
      <c r="K191" s="88">
        <v>-751911</v>
      </c>
    </row>
    <row r="192" spans="1:11">
      <c r="A192">
        <v>24</v>
      </c>
      <c r="B192">
        <v>3</v>
      </c>
      <c r="C192" t="s">
        <v>123</v>
      </c>
      <c r="D192" t="s">
        <v>246</v>
      </c>
      <c r="H192" t="s">
        <v>247</v>
      </c>
      <c r="I192" s="86">
        <v>0</v>
      </c>
      <c r="J192" s="88">
        <v>212927</v>
      </c>
      <c r="K192" s="88">
        <v>-964838</v>
      </c>
    </row>
    <row r="193" spans="1:11">
      <c r="A193">
        <v>28</v>
      </c>
      <c r="B193">
        <v>3</v>
      </c>
      <c r="C193" t="s">
        <v>123</v>
      </c>
      <c r="D193" t="s">
        <v>196</v>
      </c>
      <c r="H193" t="s">
        <v>197</v>
      </c>
      <c r="I193" s="88">
        <v>202223</v>
      </c>
      <c r="J193" s="86">
        <v>0</v>
      </c>
      <c r="K193" s="88">
        <v>-762615</v>
      </c>
    </row>
    <row r="194" spans="1:11">
      <c r="A194">
        <v>24</v>
      </c>
      <c r="B194">
        <v>4</v>
      </c>
      <c r="C194" t="s">
        <v>123</v>
      </c>
      <c r="D194" t="s">
        <v>248</v>
      </c>
      <c r="H194" t="s">
        <v>249</v>
      </c>
      <c r="I194" s="86">
        <v>0</v>
      </c>
      <c r="J194" s="88">
        <v>234786</v>
      </c>
      <c r="K194" s="88">
        <v>-997401</v>
      </c>
    </row>
    <row r="195" spans="1:11">
      <c r="A195">
        <v>28</v>
      </c>
      <c r="B195">
        <v>4</v>
      </c>
      <c r="C195" t="s">
        <v>123</v>
      </c>
      <c r="D195" t="s">
        <v>198</v>
      </c>
      <c r="H195" t="s">
        <v>199</v>
      </c>
      <c r="I195" s="88">
        <v>212927</v>
      </c>
      <c r="J195" s="86">
        <v>0</v>
      </c>
      <c r="K195" s="88">
        <v>-784474</v>
      </c>
    </row>
    <row r="196" spans="1:11">
      <c r="A196">
        <v>25</v>
      </c>
      <c r="B196">
        <v>5</v>
      </c>
      <c r="C196" t="s">
        <v>123</v>
      </c>
      <c r="D196" t="s">
        <v>302</v>
      </c>
      <c r="H196" t="s">
        <v>303</v>
      </c>
      <c r="I196" s="86">
        <v>0</v>
      </c>
      <c r="J196" s="88">
        <v>90478</v>
      </c>
      <c r="K196" s="88">
        <v>-874952</v>
      </c>
    </row>
    <row r="197" spans="1:11">
      <c r="A197">
        <v>28</v>
      </c>
      <c r="B197">
        <v>5</v>
      </c>
      <c r="C197" t="s">
        <v>123</v>
      </c>
      <c r="D197" t="s">
        <v>200</v>
      </c>
      <c r="H197" t="s">
        <v>201</v>
      </c>
      <c r="I197" s="88">
        <v>234786</v>
      </c>
      <c r="J197" s="86">
        <v>0</v>
      </c>
      <c r="K197" s="88">
        <v>-640166</v>
      </c>
    </row>
    <row r="198" spans="1:11">
      <c r="A198">
        <v>28</v>
      </c>
      <c r="B198">
        <v>6</v>
      </c>
      <c r="C198" t="s">
        <v>123</v>
      </c>
      <c r="D198" t="s">
        <v>202</v>
      </c>
      <c r="H198" t="s">
        <v>203</v>
      </c>
      <c r="I198" s="88">
        <v>90478</v>
      </c>
      <c r="J198" s="86">
        <v>0</v>
      </c>
      <c r="K198" s="88">
        <v>-549688</v>
      </c>
    </row>
    <row r="199" spans="1:11">
      <c r="A199">
        <v>30</v>
      </c>
      <c r="B199">
        <v>6</v>
      </c>
      <c r="C199" t="s">
        <v>123</v>
      </c>
      <c r="D199" t="s">
        <v>252</v>
      </c>
      <c r="H199" t="s">
        <v>253</v>
      </c>
      <c r="I199" s="86">
        <v>0</v>
      </c>
      <c r="J199" s="88">
        <v>237357</v>
      </c>
      <c r="K199" s="88">
        <v>-787045</v>
      </c>
    </row>
    <row r="200" spans="1:11">
      <c r="A200">
        <v>25</v>
      </c>
      <c r="B200">
        <v>7</v>
      </c>
      <c r="C200" t="s">
        <v>123</v>
      </c>
      <c r="D200" t="s">
        <v>254</v>
      </c>
      <c r="H200" t="s">
        <v>255</v>
      </c>
      <c r="I200" s="86">
        <v>0</v>
      </c>
      <c r="J200" s="88">
        <v>396678</v>
      </c>
      <c r="K200" s="88">
        <v>-1183723</v>
      </c>
    </row>
    <row r="201" spans="1:11">
      <c r="A201">
        <v>25</v>
      </c>
      <c r="B201">
        <v>8</v>
      </c>
      <c r="C201" t="s">
        <v>123</v>
      </c>
      <c r="D201" t="s">
        <v>256</v>
      </c>
      <c r="H201" t="s">
        <v>257</v>
      </c>
      <c r="I201" s="86">
        <v>0</v>
      </c>
      <c r="J201" s="88">
        <v>360041</v>
      </c>
      <c r="K201" s="88">
        <v>-1543764</v>
      </c>
    </row>
    <row r="202" spans="1:11">
      <c r="A202">
        <v>28</v>
      </c>
      <c r="B202">
        <v>8</v>
      </c>
      <c r="C202" t="s">
        <v>123</v>
      </c>
      <c r="D202" t="s">
        <v>204</v>
      </c>
      <c r="H202" t="s">
        <v>205</v>
      </c>
      <c r="I202" s="88">
        <v>396678</v>
      </c>
      <c r="J202" s="86">
        <v>0</v>
      </c>
      <c r="K202" s="88">
        <v>-1147086</v>
      </c>
    </row>
    <row r="203" spans="1:11">
      <c r="A203">
        <v>30</v>
      </c>
      <c r="B203">
        <v>9</v>
      </c>
      <c r="C203" t="s">
        <v>123</v>
      </c>
      <c r="D203" t="s">
        <v>258</v>
      </c>
      <c r="H203" t="s">
        <v>259</v>
      </c>
      <c r="I203" s="86">
        <v>0</v>
      </c>
      <c r="J203" s="88">
        <v>543421</v>
      </c>
      <c r="K203" s="88">
        <v>-1690507</v>
      </c>
    </row>
    <row r="204" spans="1:11">
      <c r="A204">
        <v>31</v>
      </c>
      <c r="B204">
        <v>10</v>
      </c>
      <c r="C204" t="s">
        <v>123</v>
      </c>
      <c r="D204" t="s">
        <v>260</v>
      </c>
      <c r="H204" t="s">
        <v>261</v>
      </c>
      <c r="I204" s="86">
        <v>0</v>
      </c>
      <c r="J204" s="88">
        <v>484795</v>
      </c>
      <c r="K204" s="88">
        <v>-2175302</v>
      </c>
    </row>
    <row r="205" spans="1:11">
      <c r="A205">
        <v>30</v>
      </c>
      <c r="B205">
        <v>11</v>
      </c>
      <c r="C205" t="s">
        <v>123</v>
      </c>
      <c r="D205" t="s">
        <v>262</v>
      </c>
      <c r="H205" t="s">
        <v>263</v>
      </c>
      <c r="I205" s="86">
        <v>0</v>
      </c>
      <c r="J205" s="88">
        <v>611861</v>
      </c>
      <c r="K205" s="88">
        <v>-2787163</v>
      </c>
    </row>
    <row r="206" spans="1:11">
      <c r="A206">
        <v>1</v>
      </c>
      <c r="B206">
        <v>12</v>
      </c>
      <c r="C206" t="s">
        <v>123</v>
      </c>
      <c r="D206" t="s">
        <v>212</v>
      </c>
      <c r="H206" t="s">
        <v>213</v>
      </c>
      <c r="I206" s="88">
        <v>2787163</v>
      </c>
      <c r="J206" s="86">
        <v>0</v>
      </c>
      <c r="K206" s="86">
        <v>0</v>
      </c>
    </row>
    <row r="207" spans="1:11">
      <c r="A207">
        <v>31</v>
      </c>
      <c r="B207">
        <v>12</v>
      </c>
      <c r="C207" t="s">
        <v>123</v>
      </c>
      <c r="D207" t="s">
        <v>266</v>
      </c>
      <c r="H207" t="s">
        <v>267</v>
      </c>
      <c r="I207" s="86">
        <v>0</v>
      </c>
      <c r="J207" s="88">
        <v>985366</v>
      </c>
      <c r="K207" s="88">
        <v>-985366</v>
      </c>
    </row>
    <row r="208" spans="1:11">
      <c r="A208" s="109"/>
      <c r="B208" s="109"/>
      <c r="C208" s="109"/>
      <c r="D208" s="109"/>
      <c r="E208" s="109"/>
      <c r="F208" s="109"/>
      <c r="G208" s="109"/>
      <c r="H208" s="82" t="s">
        <v>124</v>
      </c>
      <c r="I208" s="84">
        <v>4300924</v>
      </c>
      <c r="J208" s="84">
        <v>5286290</v>
      </c>
      <c r="K208" s="81">
        <v>-985366</v>
      </c>
    </row>
    <row r="211" spans="1:11">
      <c r="A211" s="122" t="s">
        <v>325</v>
      </c>
      <c r="B211" s="122"/>
      <c r="C211" s="122"/>
      <c r="D211" s="122"/>
      <c r="E211" s="122"/>
      <c r="F211" s="122"/>
      <c r="G211" s="122"/>
      <c r="H211" s="122"/>
      <c r="I211" s="122"/>
      <c r="J211" s="122"/>
      <c r="K211" s="122"/>
    </row>
    <row r="212" spans="1:11">
      <c r="A212" s="104" t="s">
        <v>115</v>
      </c>
      <c r="B212" s="104" t="s">
        <v>6</v>
      </c>
      <c r="C212" s="104"/>
      <c r="D212" s="104" t="s">
        <v>116</v>
      </c>
      <c r="E212" s="104" t="s">
        <v>117</v>
      </c>
      <c r="F212" s="104" t="s">
        <v>118</v>
      </c>
      <c r="G212" s="104" t="s">
        <v>119</v>
      </c>
      <c r="H212" s="104" t="s">
        <v>120</v>
      </c>
      <c r="I212" s="87" t="s">
        <v>121</v>
      </c>
      <c r="J212" s="87" t="s">
        <v>122</v>
      </c>
      <c r="K212" s="87" t="s">
        <v>88</v>
      </c>
    </row>
    <row r="213" spans="1:11">
      <c r="A213">
        <v>24</v>
      </c>
      <c r="B213">
        <v>1</v>
      </c>
      <c r="C213" t="s">
        <v>123</v>
      </c>
      <c r="D213" t="s">
        <v>190</v>
      </c>
      <c r="H213" t="s">
        <v>191</v>
      </c>
      <c r="I213" s="86">
        <v>0</v>
      </c>
      <c r="J213" s="88">
        <v>2000000</v>
      </c>
      <c r="K213" s="88">
        <v>-2000000</v>
      </c>
    </row>
    <row r="214" spans="1:11">
      <c r="A214" s="109"/>
      <c r="B214" s="109"/>
      <c r="C214" s="109"/>
      <c r="D214" s="109"/>
      <c r="E214" s="109"/>
      <c r="F214" s="109"/>
      <c r="G214" s="109"/>
      <c r="H214" s="82" t="s">
        <v>124</v>
      </c>
      <c r="I214" s="82">
        <v>0</v>
      </c>
      <c r="J214" s="84">
        <v>2000000</v>
      </c>
      <c r="K214" s="81">
        <v>-2000000</v>
      </c>
    </row>
    <row r="217" spans="1:11">
      <c r="A217" s="122" t="s">
        <v>326</v>
      </c>
      <c r="B217" s="122"/>
      <c r="C217" s="122"/>
      <c r="D217" s="122"/>
      <c r="E217" s="122"/>
      <c r="F217" s="122"/>
      <c r="G217" s="122"/>
      <c r="H217" s="122"/>
      <c r="I217" s="122"/>
      <c r="J217" s="122"/>
      <c r="K217" s="122"/>
    </row>
    <row r="218" spans="1:11">
      <c r="A218" s="104" t="s">
        <v>115</v>
      </c>
      <c r="B218" s="104" t="s">
        <v>6</v>
      </c>
      <c r="C218" s="104"/>
      <c r="D218" s="104" t="s">
        <v>116</v>
      </c>
      <c r="E218" s="104" t="s">
        <v>117</v>
      </c>
      <c r="F218" s="104" t="s">
        <v>118</v>
      </c>
      <c r="G218" s="104" t="s">
        <v>119</v>
      </c>
      <c r="H218" s="104" t="s">
        <v>120</v>
      </c>
      <c r="I218" s="87" t="s">
        <v>121</v>
      </c>
      <c r="J218" s="87" t="s">
        <v>122</v>
      </c>
      <c r="K218" s="87" t="s">
        <v>88</v>
      </c>
    </row>
    <row r="219" spans="1:11">
      <c r="A219">
        <v>24</v>
      </c>
      <c r="B219">
        <v>1</v>
      </c>
      <c r="C219" t="s">
        <v>123</v>
      </c>
      <c r="D219" t="s">
        <v>190</v>
      </c>
      <c r="H219" t="s">
        <v>191</v>
      </c>
      <c r="I219" s="86">
        <v>0</v>
      </c>
      <c r="J219" s="88">
        <v>54000</v>
      </c>
      <c r="K219" s="88">
        <v>-54000</v>
      </c>
    </row>
    <row r="220" spans="1:11">
      <c r="A220">
        <v>1</v>
      </c>
      <c r="B220">
        <v>12</v>
      </c>
      <c r="C220" t="s">
        <v>123</v>
      </c>
      <c r="D220" t="s">
        <v>327</v>
      </c>
      <c r="H220" t="s">
        <v>328</v>
      </c>
      <c r="I220" s="86">
        <v>0</v>
      </c>
      <c r="J220" s="88">
        <v>1836617</v>
      </c>
      <c r="K220" s="88">
        <v>-1890617</v>
      </c>
    </row>
    <row r="221" spans="1:11">
      <c r="A221" s="109"/>
      <c r="B221" s="109"/>
      <c r="C221" s="109"/>
      <c r="D221" s="109"/>
      <c r="E221" s="109"/>
      <c r="F221" s="109"/>
      <c r="G221" s="109"/>
      <c r="H221" s="82" t="s">
        <v>124</v>
      </c>
      <c r="I221" s="82">
        <v>0</v>
      </c>
      <c r="J221" s="84">
        <v>1890617</v>
      </c>
      <c r="K221" s="81">
        <v>-1890617</v>
      </c>
    </row>
    <row r="224" spans="1:11">
      <c r="A224" s="122" t="s">
        <v>329</v>
      </c>
      <c r="B224" s="122"/>
      <c r="C224" s="122"/>
      <c r="D224" s="122"/>
      <c r="E224" s="122"/>
      <c r="F224" s="122"/>
      <c r="G224" s="122"/>
      <c r="H224" s="122"/>
      <c r="I224" s="122"/>
      <c r="J224" s="122"/>
      <c r="K224" s="122"/>
    </row>
    <row r="225" spans="1:11">
      <c r="A225" s="104" t="s">
        <v>115</v>
      </c>
      <c r="B225" s="104" t="s">
        <v>6</v>
      </c>
      <c r="C225" s="104"/>
      <c r="D225" s="104" t="s">
        <v>116</v>
      </c>
      <c r="E225" s="104" t="s">
        <v>117</v>
      </c>
      <c r="F225" s="104" t="s">
        <v>118</v>
      </c>
      <c r="G225" s="104" t="s">
        <v>119</v>
      </c>
      <c r="H225" s="104" t="s">
        <v>120</v>
      </c>
      <c r="I225" s="87" t="s">
        <v>121</v>
      </c>
      <c r="J225" s="87" t="s">
        <v>122</v>
      </c>
      <c r="K225" s="87" t="s">
        <v>88</v>
      </c>
    </row>
    <row r="226" spans="1:11">
      <c r="A226">
        <v>24</v>
      </c>
      <c r="B226">
        <v>1</v>
      </c>
      <c r="C226" t="s">
        <v>123</v>
      </c>
      <c r="D226" t="s">
        <v>190</v>
      </c>
      <c r="H226" t="s">
        <v>191</v>
      </c>
      <c r="I226" s="88">
        <v>124983</v>
      </c>
      <c r="J226" s="86">
        <v>0</v>
      </c>
      <c r="K226" s="88">
        <v>124983</v>
      </c>
    </row>
    <row r="227" spans="1:11">
      <c r="A227">
        <v>24</v>
      </c>
      <c r="B227">
        <v>1</v>
      </c>
      <c r="C227" t="s">
        <v>123</v>
      </c>
      <c r="D227" t="s">
        <v>190</v>
      </c>
      <c r="H227" t="s">
        <v>191</v>
      </c>
      <c r="I227" s="88">
        <v>390735</v>
      </c>
      <c r="J227" s="86">
        <v>0</v>
      </c>
      <c r="K227" s="88">
        <v>515718</v>
      </c>
    </row>
    <row r="228" spans="1:11">
      <c r="A228">
        <v>24</v>
      </c>
      <c r="B228">
        <v>1</v>
      </c>
      <c r="C228" t="s">
        <v>123</v>
      </c>
      <c r="D228" t="s">
        <v>190</v>
      </c>
      <c r="H228" t="s">
        <v>191</v>
      </c>
      <c r="I228" s="86">
        <v>0</v>
      </c>
      <c r="J228" s="88">
        <v>1199629</v>
      </c>
      <c r="K228" s="88">
        <v>-683911</v>
      </c>
    </row>
    <row r="229" spans="1:11">
      <c r="A229">
        <v>24</v>
      </c>
      <c r="B229">
        <v>1</v>
      </c>
      <c r="C229" t="s">
        <v>123</v>
      </c>
      <c r="D229" t="s">
        <v>190</v>
      </c>
      <c r="H229" t="s">
        <v>191</v>
      </c>
      <c r="I229" s="86">
        <v>0</v>
      </c>
      <c r="J229" s="88">
        <v>183300</v>
      </c>
      <c r="K229" s="88">
        <v>-867211</v>
      </c>
    </row>
    <row r="230" spans="1:11">
      <c r="A230">
        <v>24</v>
      </c>
      <c r="B230">
        <v>1</v>
      </c>
      <c r="C230" t="s">
        <v>123</v>
      </c>
      <c r="D230" t="s">
        <v>190</v>
      </c>
      <c r="H230" t="s">
        <v>191</v>
      </c>
      <c r="I230" s="88">
        <v>1266880</v>
      </c>
      <c r="J230" s="86">
        <v>0</v>
      </c>
      <c r="K230" s="88">
        <v>399669</v>
      </c>
    </row>
    <row r="231" spans="1:11">
      <c r="A231">
        <v>24</v>
      </c>
      <c r="B231">
        <v>1</v>
      </c>
      <c r="C231" t="s">
        <v>123</v>
      </c>
      <c r="D231" t="s">
        <v>190</v>
      </c>
      <c r="H231" t="s">
        <v>191</v>
      </c>
      <c r="I231" s="86">
        <v>0</v>
      </c>
      <c r="J231" s="88">
        <v>46894896</v>
      </c>
      <c r="K231" s="88">
        <v>-46495227</v>
      </c>
    </row>
    <row r="232" spans="1:11">
      <c r="A232" s="109"/>
      <c r="B232" s="109"/>
      <c r="C232" s="109"/>
      <c r="D232" s="109"/>
      <c r="E232" s="109"/>
      <c r="F232" s="109"/>
      <c r="G232" s="109"/>
      <c r="H232" s="82" t="s">
        <v>124</v>
      </c>
      <c r="I232" s="84">
        <v>1782598</v>
      </c>
      <c r="J232" s="84">
        <v>48277825</v>
      </c>
      <c r="K232" s="81">
        <v>-46495227</v>
      </c>
    </row>
    <row r="235" spans="1:11">
      <c r="A235" s="122" t="s">
        <v>330</v>
      </c>
      <c r="B235" s="122"/>
      <c r="C235" s="122"/>
      <c r="D235" s="122"/>
      <c r="E235" s="122"/>
      <c r="F235" s="122"/>
      <c r="G235" s="122"/>
      <c r="H235" s="122"/>
      <c r="I235" s="122"/>
      <c r="J235" s="122"/>
      <c r="K235" s="122"/>
    </row>
    <row r="236" spans="1:11">
      <c r="A236" s="104" t="s">
        <v>115</v>
      </c>
      <c r="B236" s="104" t="s">
        <v>6</v>
      </c>
      <c r="C236" s="104"/>
      <c r="D236" s="104" t="s">
        <v>116</v>
      </c>
      <c r="E236" s="104" t="s">
        <v>117</v>
      </c>
      <c r="F236" s="104" t="s">
        <v>118</v>
      </c>
      <c r="G236" s="104" t="s">
        <v>119</v>
      </c>
      <c r="H236" s="104" t="s">
        <v>120</v>
      </c>
      <c r="I236" s="87" t="s">
        <v>121</v>
      </c>
      <c r="J236" s="87" t="s">
        <v>122</v>
      </c>
      <c r="K236" s="87" t="s">
        <v>88</v>
      </c>
    </row>
    <row r="237" spans="1:11">
      <c r="A237">
        <v>31</v>
      </c>
      <c r="B237">
        <v>1</v>
      </c>
      <c r="C237" t="s">
        <v>123</v>
      </c>
      <c r="D237" t="s">
        <v>294</v>
      </c>
      <c r="H237" t="s">
        <v>295</v>
      </c>
      <c r="I237" s="88">
        <v>1456980</v>
      </c>
      <c r="J237" s="86">
        <v>0</v>
      </c>
      <c r="K237" s="88">
        <v>1456980</v>
      </c>
    </row>
    <row r="238" spans="1:11">
      <c r="A238">
        <v>28</v>
      </c>
      <c r="B238">
        <v>2</v>
      </c>
      <c r="C238" t="s">
        <v>123</v>
      </c>
      <c r="D238" t="s">
        <v>296</v>
      </c>
      <c r="H238" t="s">
        <v>297</v>
      </c>
      <c r="I238" s="88">
        <v>1214980</v>
      </c>
      <c r="J238" s="86">
        <v>0</v>
      </c>
      <c r="K238" s="88">
        <v>2671960</v>
      </c>
    </row>
    <row r="239" spans="1:11">
      <c r="A239">
        <v>31</v>
      </c>
      <c r="B239">
        <v>3</v>
      </c>
      <c r="C239" t="s">
        <v>123</v>
      </c>
      <c r="D239" t="s">
        <v>298</v>
      </c>
      <c r="H239" t="s">
        <v>299</v>
      </c>
      <c r="I239" s="88">
        <v>1171980</v>
      </c>
      <c r="J239" s="86">
        <v>0</v>
      </c>
      <c r="K239" s="88">
        <v>3843940</v>
      </c>
    </row>
    <row r="240" spans="1:11">
      <c r="A240">
        <v>30</v>
      </c>
      <c r="B240">
        <v>4</v>
      </c>
      <c r="C240" t="s">
        <v>123</v>
      </c>
      <c r="D240" t="s">
        <v>300</v>
      </c>
      <c r="H240" t="s">
        <v>301</v>
      </c>
      <c r="I240" s="88">
        <v>1365480</v>
      </c>
      <c r="J240" s="86">
        <v>0</v>
      </c>
      <c r="K240" s="88">
        <v>5209420</v>
      </c>
    </row>
    <row r="241" spans="1:11">
      <c r="A241">
        <v>31</v>
      </c>
      <c r="B241">
        <v>5</v>
      </c>
      <c r="C241" t="s">
        <v>123</v>
      </c>
      <c r="D241" t="s">
        <v>304</v>
      </c>
      <c r="H241" t="s">
        <v>305</v>
      </c>
      <c r="I241" s="88">
        <v>623980</v>
      </c>
      <c r="J241" s="86">
        <v>0</v>
      </c>
      <c r="K241" s="88">
        <v>5833400</v>
      </c>
    </row>
    <row r="242" spans="1:11">
      <c r="A242">
        <v>30</v>
      </c>
      <c r="B242">
        <v>6</v>
      </c>
      <c r="C242" t="s">
        <v>123</v>
      </c>
      <c r="D242" t="s">
        <v>306</v>
      </c>
      <c r="H242" t="s">
        <v>307</v>
      </c>
      <c r="I242" s="88">
        <v>1409357</v>
      </c>
      <c r="J242" s="86">
        <v>0</v>
      </c>
      <c r="K242" s="88">
        <v>7242757</v>
      </c>
    </row>
    <row r="243" spans="1:11">
      <c r="A243">
        <v>31</v>
      </c>
      <c r="B243">
        <v>7</v>
      </c>
      <c r="C243" t="s">
        <v>123</v>
      </c>
      <c r="D243" t="s">
        <v>308</v>
      </c>
      <c r="H243" t="s">
        <v>309</v>
      </c>
      <c r="I243" s="88">
        <v>2159520</v>
      </c>
      <c r="J243" s="86">
        <v>0</v>
      </c>
      <c r="K243" s="88">
        <v>9402277</v>
      </c>
    </row>
    <row r="244" spans="1:11">
      <c r="A244">
        <v>31</v>
      </c>
      <c r="B244">
        <v>8</v>
      </c>
      <c r="C244" t="s">
        <v>123</v>
      </c>
      <c r="D244" t="s">
        <v>310</v>
      </c>
      <c r="H244" t="s">
        <v>311</v>
      </c>
      <c r="I244" s="88">
        <v>2159520</v>
      </c>
      <c r="J244" s="86">
        <v>0</v>
      </c>
      <c r="K244" s="88">
        <v>11561797</v>
      </c>
    </row>
    <row r="245" spans="1:11">
      <c r="A245">
        <v>30</v>
      </c>
      <c r="B245">
        <v>9</v>
      </c>
      <c r="C245" t="s">
        <v>123</v>
      </c>
      <c r="D245" t="s">
        <v>312</v>
      </c>
      <c r="H245" t="s">
        <v>313</v>
      </c>
      <c r="I245" s="88">
        <v>3155476</v>
      </c>
      <c r="J245" s="86">
        <v>0</v>
      </c>
      <c r="K245" s="88">
        <v>14717273</v>
      </c>
    </row>
    <row r="246" spans="1:11">
      <c r="A246">
        <v>31</v>
      </c>
      <c r="B246">
        <v>10</v>
      </c>
      <c r="C246" t="s">
        <v>123</v>
      </c>
      <c r="D246" t="s">
        <v>314</v>
      </c>
      <c r="H246" t="s">
        <v>315</v>
      </c>
      <c r="I246" s="88">
        <v>2659656</v>
      </c>
      <c r="J246" s="86">
        <v>0</v>
      </c>
      <c r="K246" s="88">
        <v>17376929</v>
      </c>
    </row>
    <row r="247" spans="1:11">
      <c r="A247">
        <v>30</v>
      </c>
      <c r="B247">
        <v>11</v>
      </c>
      <c r="C247" t="s">
        <v>123</v>
      </c>
      <c r="D247" t="s">
        <v>316</v>
      </c>
      <c r="H247" t="s">
        <v>317</v>
      </c>
      <c r="I247" s="88">
        <v>2557584</v>
      </c>
      <c r="J247" s="86">
        <v>0</v>
      </c>
      <c r="K247" s="88">
        <v>19934513</v>
      </c>
    </row>
    <row r="248" spans="1:11">
      <c r="A248">
        <v>31</v>
      </c>
      <c r="B248">
        <v>12</v>
      </c>
      <c r="C248" t="s">
        <v>123</v>
      </c>
      <c r="D248" t="s">
        <v>318</v>
      </c>
      <c r="H248" t="s">
        <v>319</v>
      </c>
      <c r="I248" s="88">
        <v>4700261</v>
      </c>
      <c r="J248" s="86">
        <v>0</v>
      </c>
      <c r="K248" s="88">
        <v>24634774</v>
      </c>
    </row>
    <row r="249" spans="1:11">
      <c r="A249" s="109"/>
      <c r="B249" s="109"/>
      <c r="C249" s="109"/>
      <c r="D249" s="109"/>
      <c r="E249" s="109"/>
      <c r="F249" s="109"/>
      <c r="G249" s="109"/>
      <c r="H249" s="82" t="s">
        <v>124</v>
      </c>
      <c r="I249" s="84">
        <v>24634774</v>
      </c>
      <c r="J249" s="82">
        <v>0</v>
      </c>
      <c r="K249" s="81">
        <v>24634774</v>
      </c>
    </row>
    <row r="252" spans="1:11">
      <c r="A252" s="122" t="s">
        <v>331</v>
      </c>
      <c r="B252" s="122"/>
      <c r="C252" s="122"/>
      <c r="D252" s="122"/>
      <c r="E252" s="122"/>
      <c r="F252" s="122"/>
      <c r="G252" s="122"/>
      <c r="H252" s="122"/>
      <c r="I252" s="122"/>
      <c r="J252" s="122"/>
      <c r="K252" s="122"/>
    </row>
    <row r="253" spans="1:11">
      <c r="A253" s="104" t="s">
        <v>115</v>
      </c>
      <c r="B253" s="104" t="s">
        <v>6</v>
      </c>
      <c r="C253" s="104"/>
      <c r="D253" s="104" t="s">
        <v>116</v>
      </c>
      <c r="E253" s="104" t="s">
        <v>117</v>
      </c>
      <c r="F253" s="104" t="s">
        <v>118</v>
      </c>
      <c r="G253" s="104" t="s">
        <v>119</v>
      </c>
      <c r="H253" s="104" t="s">
        <v>120</v>
      </c>
      <c r="I253" s="87" t="s">
        <v>121</v>
      </c>
      <c r="J253" s="87" t="s">
        <v>122</v>
      </c>
      <c r="K253" s="87" t="s">
        <v>88</v>
      </c>
    </row>
    <row r="254" spans="1:11">
      <c r="A254">
        <v>31</v>
      </c>
      <c r="B254">
        <v>1</v>
      </c>
      <c r="C254" t="s">
        <v>123</v>
      </c>
      <c r="D254" t="s">
        <v>277</v>
      </c>
      <c r="E254" s="121" t="s">
        <v>219</v>
      </c>
      <c r="F254" s="121"/>
      <c r="G254" s="121"/>
      <c r="H254" t="s">
        <v>278</v>
      </c>
      <c r="I254" s="88">
        <v>511029</v>
      </c>
      <c r="J254" s="86">
        <v>0</v>
      </c>
      <c r="K254" s="88">
        <v>511029</v>
      </c>
    </row>
    <row r="255" spans="1:11">
      <c r="A255">
        <v>28</v>
      </c>
      <c r="B255">
        <v>2</v>
      </c>
      <c r="C255" t="s">
        <v>123</v>
      </c>
      <c r="D255" t="s">
        <v>279</v>
      </c>
      <c r="E255" s="121" t="s">
        <v>219</v>
      </c>
      <c r="F255" s="121"/>
      <c r="G255" s="121"/>
      <c r="H255" t="s">
        <v>280</v>
      </c>
      <c r="I255" s="88">
        <v>511029</v>
      </c>
      <c r="J255" s="86">
        <v>0</v>
      </c>
      <c r="K255" s="88">
        <v>1022058</v>
      </c>
    </row>
    <row r="256" spans="1:11">
      <c r="A256">
        <v>31</v>
      </c>
      <c r="B256">
        <v>3</v>
      </c>
      <c r="C256" t="s">
        <v>123</v>
      </c>
      <c r="D256" t="s">
        <v>281</v>
      </c>
      <c r="E256" s="121" t="s">
        <v>219</v>
      </c>
      <c r="F256" s="121"/>
      <c r="G256" s="121"/>
      <c r="H256" t="s">
        <v>282</v>
      </c>
      <c r="I256" s="88">
        <v>586029</v>
      </c>
      <c r="J256" s="86">
        <v>0</v>
      </c>
      <c r="K256" s="88">
        <v>1608087</v>
      </c>
    </row>
    <row r="257" spans="1:11">
      <c r="A257">
        <v>31</v>
      </c>
      <c r="B257">
        <v>5</v>
      </c>
      <c r="C257" t="s">
        <v>123</v>
      </c>
      <c r="D257" t="s">
        <v>131</v>
      </c>
      <c r="E257" s="121" t="s">
        <v>219</v>
      </c>
      <c r="F257" s="121"/>
      <c r="G257" s="121"/>
      <c r="H257" t="s">
        <v>285</v>
      </c>
      <c r="I257" s="88">
        <v>897058</v>
      </c>
      <c r="J257" s="86">
        <v>0</v>
      </c>
      <c r="K257" s="88">
        <v>2505145</v>
      </c>
    </row>
    <row r="258" spans="1:11">
      <c r="A258">
        <v>31</v>
      </c>
      <c r="B258">
        <v>7</v>
      </c>
      <c r="C258" t="s">
        <v>123</v>
      </c>
      <c r="D258" t="s">
        <v>287</v>
      </c>
      <c r="E258" s="121" t="s">
        <v>219</v>
      </c>
      <c r="F258" s="121"/>
      <c r="G258" s="121"/>
      <c r="H258" t="s">
        <v>288</v>
      </c>
      <c r="I258" s="88">
        <v>311029</v>
      </c>
      <c r="J258" s="86">
        <v>0</v>
      </c>
      <c r="K258" s="88">
        <v>2816174</v>
      </c>
    </row>
    <row r="259" spans="1:11">
      <c r="A259">
        <v>30</v>
      </c>
      <c r="B259">
        <v>9</v>
      </c>
      <c r="C259" t="s">
        <v>123</v>
      </c>
      <c r="D259" t="s">
        <v>269</v>
      </c>
      <c r="E259" s="121" t="s">
        <v>219</v>
      </c>
      <c r="F259" s="121"/>
      <c r="G259" s="121"/>
      <c r="H259" t="s">
        <v>270</v>
      </c>
      <c r="I259" s="88">
        <v>311029</v>
      </c>
      <c r="J259" s="86">
        <v>0</v>
      </c>
      <c r="K259" s="88">
        <v>3127203</v>
      </c>
    </row>
    <row r="260" spans="1:11">
      <c r="A260">
        <v>31</v>
      </c>
      <c r="B260">
        <v>10</v>
      </c>
      <c r="C260" t="s">
        <v>123</v>
      </c>
      <c r="D260" t="s">
        <v>271</v>
      </c>
      <c r="E260" s="121" t="s">
        <v>219</v>
      </c>
      <c r="F260" s="121"/>
      <c r="G260" s="121"/>
      <c r="H260" t="s">
        <v>272</v>
      </c>
      <c r="I260" s="88">
        <v>622058</v>
      </c>
      <c r="J260" s="86">
        <v>0</v>
      </c>
      <c r="K260" s="88">
        <v>3749261</v>
      </c>
    </row>
    <row r="261" spans="1:11">
      <c r="A261">
        <v>30</v>
      </c>
      <c r="B261">
        <v>11</v>
      </c>
      <c r="C261" t="s">
        <v>123</v>
      </c>
      <c r="D261" t="s">
        <v>291</v>
      </c>
      <c r="E261" s="121" t="s">
        <v>219</v>
      </c>
      <c r="F261" s="121"/>
      <c r="G261" s="121"/>
      <c r="H261" t="s">
        <v>292</v>
      </c>
      <c r="I261" s="88">
        <v>311029</v>
      </c>
      <c r="J261" s="86">
        <v>0</v>
      </c>
      <c r="K261" s="88">
        <v>4060290</v>
      </c>
    </row>
    <row r="262" spans="1:11">
      <c r="A262">
        <v>31</v>
      </c>
      <c r="B262">
        <v>12</v>
      </c>
      <c r="C262" t="s">
        <v>123</v>
      </c>
      <c r="D262" t="s">
        <v>273</v>
      </c>
      <c r="E262" s="121" t="s">
        <v>219</v>
      </c>
      <c r="F262" s="121"/>
      <c r="G262" s="121"/>
      <c r="H262" t="s">
        <v>274</v>
      </c>
      <c r="I262" s="88">
        <v>311029</v>
      </c>
      <c r="J262" s="86">
        <v>0</v>
      </c>
      <c r="K262" s="88">
        <v>4371319</v>
      </c>
    </row>
    <row r="263" spans="1:11">
      <c r="A263" s="109"/>
      <c r="B263" s="109"/>
      <c r="C263" s="109"/>
      <c r="D263" s="109"/>
      <c r="E263" s="109"/>
      <c r="F263" s="109"/>
      <c r="G263" s="109"/>
      <c r="H263" s="82" t="s">
        <v>124</v>
      </c>
      <c r="I263" s="84">
        <v>4371319</v>
      </c>
      <c r="J263" s="82">
        <v>0</v>
      </c>
      <c r="K263" s="81">
        <v>4371319</v>
      </c>
    </row>
    <row r="266" spans="1:11">
      <c r="A266" s="122" t="s">
        <v>332</v>
      </c>
      <c r="B266" s="122"/>
      <c r="C266" s="122"/>
      <c r="D266" s="122"/>
      <c r="E266" s="122"/>
      <c r="F266" s="122"/>
      <c r="G266" s="122"/>
      <c r="H266" s="122"/>
      <c r="I266" s="122"/>
      <c r="J266" s="122"/>
      <c r="K266" s="122"/>
    </row>
    <row r="267" spans="1:11">
      <c r="A267" s="104" t="s">
        <v>115</v>
      </c>
      <c r="B267" s="104" t="s">
        <v>6</v>
      </c>
      <c r="C267" s="104"/>
      <c r="D267" s="104" t="s">
        <v>116</v>
      </c>
      <c r="E267" s="104" t="s">
        <v>117</v>
      </c>
      <c r="F267" s="104" t="s">
        <v>118</v>
      </c>
      <c r="G267" s="104" t="s">
        <v>119</v>
      </c>
      <c r="H267" s="104" t="s">
        <v>120</v>
      </c>
      <c r="I267" s="87" t="s">
        <v>121</v>
      </c>
      <c r="J267" s="87" t="s">
        <v>122</v>
      </c>
      <c r="K267" s="87" t="s">
        <v>88</v>
      </c>
    </row>
    <row r="268" spans="1:11">
      <c r="A268">
        <v>31</v>
      </c>
      <c r="B268">
        <v>1</v>
      </c>
      <c r="C268" t="s">
        <v>123</v>
      </c>
      <c r="D268" t="s">
        <v>277</v>
      </c>
      <c r="E268" s="121" t="s">
        <v>219</v>
      </c>
      <c r="F268" s="121"/>
      <c r="G268" s="121"/>
      <c r="H268" t="s">
        <v>278</v>
      </c>
      <c r="I268" s="88">
        <v>116084</v>
      </c>
      <c r="J268" s="86">
        <v>0</v>
      </c>
      <c r="K268" s="88">
        <v>116084</v>
      </c>
    </row>
    <row r="269" spans="1:11">
      <c r="A269">
        <v>28</v>
      </c>
      <c r="B269">
        <v>2</v>
      </c>
      <c r="C269" t="s">
        <v>123</v>
      </c>
      <c r="D269" t="s">
        <v>279</v>
      </c>
      <c r="E269" s="121" t="s">
        <v>219</v>
      </c>
      <c r="F269" s="121"/>
      <c r="G269" s="121"/>
      <c r="H269" t="s">
        <v>280</v>
      </c>
      <c r="I269" s="88">
        <v>39375</v>
      </c>
      <c r="J269" s="86">
        <v>0</v>
      </c>
      <c r="K269" s="88">
        <v>155459</v>
      </c>
    </row>
    <row r="270" spans="1:11">
      <c r="A270">
        <v>30</v>
      </c>
      <c r="B270">
        <v>4</v>
      </c>
      <c r="C270" t="s">
        <v>123</v>
      </c>
      <c r="D270" t="s">
        <v>283</v>
      </c>
      <c r="E270" s="121" t="s">
        <v>219</v>
      </c>
      <c r="F270" s="121"/>
      <c r="G270" s="121"/>
      <c r="H270" t="s">
        <v>284</v>
      </c>
      <c r="I270" s="88">
        <v>123446</v>
      </c>
      <c r="J270" s="86">
        <v>0</v>
      </c>
      <c r="K270" s="88">
        <v>278905</v>
      </c>
    </row>
    <row r="271" spans="1:11">
      <c r="A271">
        <v>31</v>
      </c>
      <c r="B271">
        <v>5</v>
      </c>
      <c r="C271" t="s">
        <v>123</v>
      </c>
      <c r="D271" t="s">
        <v>131</v>
      </c>
      <c r="E271" s="121" t="s">
        <v>219</v>
      </c>
      <c r="F271" s="121"/>
      <c r="G271" s="121"/>
      <c r="H271" t="s">
        <v>285</v>
      </c>
      <c r="I271" s="88">
        <v>8992</v>
      </c>
      <c r="J271" s="86">
        <v>0</v>
      </c>
      <c r="K271" s="88">
        <v>287897</v>
      </c>
    </row>
    <row r="272" spans="1:11">
      <c r="A272">
        <v>31</v>
      </c>
      <c r="B272">
        <v>7</v>
      </c>
      <c r="C272" t="s">
        <v>123</v>
      </c>
      <c r="D272" t="s">
        <v>287</v>
      </c>
      <c r="E272" s="121" t="s">
        <v>219</v>
      </c>
      <c r="F272" s="121"/>
      <c r="G272" s="121"/>
      <c r="H272" t="s">
        <v>288</v>
      </c>
      <c r="I272" s="88">
        <v>27706</v>
      </c>
      <c r="J272" s="86">
        <v>0</v>
      </c>
      <c r="K272" s="88">
        <v>315603</v>
      </c>
    </row>
    <row r="273" spans="1:11">
      <c r="A273">
        <v>31</v>
      </c>
      <c r="B273">
        <v>8</v>
      </c>
      <c r="C273" t="s">
        <v>123</v>
      </c>
      <c r="D273" t="s">
        <v>289</v>
      </c>
      <c r="E273" s="121" t="s">
        <v>219</v>
      </c>
      <c r="F273" s="121"/>
      <c r="G273" s="121"/>
      <c r="H273" t="s">
        <v>290</v>
      </c>
      <c r="I273" s="88">
        <v>206135</v>
      </c>
      <c r="J273" s="86">
        <v>0</v>
      </c>
      <c r="K273" s="88">
        <v>521738</v>
      </c>
    </row>
    <row r="274" spans="1:11">
      <c r="A274">
        <v>30</v>
      </c>
      <c r="B274">
        <v>9</v>
      </c>
      <c r="C274" t="s">
        <v>123</v>
      </c>
      <c r="D274" t="s">
        <v>269</v>
      </c>
      <c r="E274" s="121" t="s">
        <v>219</v>
      </c>
      <c r="F274" s="121"/>
      <c r="G274" s="121"/>
      <c r="H274" t="s">
        <v>270</v>
      </c>
      <c r="I274" s="88">
        <v>261748</v>
      </c>
      <c r="J274" s="86">
        <v>0</v>
      </c>
      <c r="K274" s="88">
        <v>783486</v>
      </c>
    </row>
    <row r="275" spans="1:11">
      <c r="A275">
        <v>31</v>
      </c>
      <c r="B275">
        <v>10</v>
      </c>
      <c r="C275" t="s">
        <v>123</v>
      </c>
      <c r="D275" t="s">
        <v>271</v>
      </c>
      <c r="E275" s="121" t="s">
        <v>219</v>
      </c>
      <c r="F275" s="121"/>
      <c r="G275" s="121"/>
      <c r="H275" t="s">
        <v>272</v>
      </c>
      <c r="I275" s="88">
        <v>57143</v>
      </c>
      <c r="J275" s="86">
        <v>0</v>
      </c>
      <c r="K275" s="88">
        <v>840629</v>
      </c>
    </row>
    <row r="276" spans="1:11">
      <c r="A276">
        <v>30</v>
      </c>
      <c r="B276">
        <v>11</v>
      </c>
      <c r="C276" t="s">
        <v>123</v>
      </c>
      <c r="D276" t="s">
        <v>291</v>
      </c>
      <c r="E276" s="121" t="s">
        <v>219</v>
      </c>
      <c r="F276" s="121"/>
      <c r="G276" s="121"/>
      <c r="H276" t="s">
        <v>292</v>
      </c>
      <c r="I276" s="88">
        <v>194630</v>
      </c>
      <c r="J276" s="86">
        <v>0</v>
      </c>
      <c r="K276" s="88">
        <v>1035259</v>
      </c>
    </row>
    <row r="277" spans="1:11">
      <c r="A277">
        <v>31</v>
      </c>
      <c r="B277">
        <v>12</v>
      </c>
      <c r="C277" t="s">
        <v>123</v>
      </c>
      <c r="D277" t="s">
        <v>273</v>
      </c>
      <c r="E277" s="121" t="s">
        <v>219</v>
      </c>
      <c r="F277" s="121"/>
      <c r="G277" s="121"/>
      <c r="H277" t="s">
        <v>274</v>
      </c>
      <c r="I277" s="88">
        <v>571762</v>
      </c>
      <c r="J277" s="86">
        <v>0</v>
      </c>
      <c r="K277" s="88">
        <v>1607021</v>
      </c>
    </row>
    <row r="278" spans="1:11">
      <c r="A278" s="109"/>
      <c r="B278" s="109"/>
      <c r="C278" s="109"/>
      <c r="D278" s="109"/>
      <c r="E278" s="109"/>
      <c r="F278" s="109"/>
      <c r="G278" s="109"/>
      <c r="H278" s="82" t="s">
        <v>124</v>
      </c>
      <c r="I278" s="84">
        <v>1607021</v>
      </c>
      <c r="J278" s="82">
        <v>0</v>
      </c>
      <c r="K278" s="81">
        <v>1607021</v>
      </c>
    </row>
    <row r="281" spans="1:11">
      <c r="A281" s="122" t="s">
        <v>333</v>
      </c>
      <c r="B281" s="122"/>
      <c r="C281" s="122"/>
      <c r="D281" s="122"/>
      <c r="E281" s="122"/>
      <c r="F281" s="122"/>
      <c r="G281" s="122"/>
      <c r="H281" s="122"/>
      <c r="I281" s="122"/>
      <c r="J281" s="122"/>
      <c r="K281" s="122"/>
    </row>
    <row r="282" spans="1:11">
      <c r="A282" s="104" t="s">
        <v>115</v>
      </c>
      <c r="B282" s="104" t="s">
        <v>6</v>
      </c>
      <c r="C282" s="104"/>
      <c r="D282" s="104" t="s">
        <v>116</v>
      </c>
      <c r="E282" s="104" t="s">
        <v>117</v>
      </c>
      <c r="F282" s="104" t="s">
        <v>118</v>
      </c>
      <c r="G282" s="104" t="s">
        <v>119</v>
      </c>
      <c r="H282" s="104" t="s">
        <v>120</v>
      </c>
      <c r="I282" s="87" t="s">
        <v>121</v>
      </c>
      <c r="J282" s="87" t="s">
        <v>122</v>
      </c>
      <c r="K282" s="87" t="s">
        <v>88</v>
      </c>
    </row>
    <row r="283" spans="1:11">
      <c r="A283">
        <v>30</v>
      </c>
      <c r="B283">
        <v>4</v>
      </c>
      <c r="C283" t="s">
        <v>123</v>
      </c>
      <c r="D283" t="s">
        <v>283</v>
      </c>
      <c r="E283" s="121" t="s">
        <v>219</v>
      </c>
      <c r="F283" s="121"/>
      <c r="G283" s="121"/>
      <c r="H283" t="s">
        <v>284</v>
      </c>
      <c r="I283" s="88">
        <v>4696</v>
      </c>
      <c r="J283" s="86">
        <v>0</v>
      </c>
      <c r="K283" s="88">
        <v>4696</v>
      </c>
    </row>
    <row r="284" spans="1:11">
      <c r="A284">
        <v>30</v>
      </c>
      <c r="B284">
        <v>6</v>
      </c>
      <c r="C284" t="s">
        <v>123</v>
      </c>
      <c r="D284" t="s">
        <v>133</v>
      </c>
      <c r="E284" s="121" t="s">
        <v>219</v>
      </c>
      <c r="F284" s="121"/>
      <c r="G284" s="121"/>
      <c r="H284" t="s">
        <v>286</v>
      </c>
      <c r="I284" s="88">
        <v>29183</v>
      </c>
      <c r="J284" s="86">
        <v>0</v>
      </c>
      <c r="K284" s="88">
        <v>33879</v>
      </c>
    </row>
    <row r="285" spans="1:11">
      <c r="A285">
        <v>31</v>
      </c>
      <c r="B285">
        <v>7</v>
      </c>
      <c r="C285" t="s">
        <v>123</v>
      </c>
      <c r="D285" t="s">
        <v>287</v>
      </c>
      <c r="E285" s="121" t="s">
        <v>219</v>
      </c>
      <c r="F285" s="121"/>
      <c r="G285" s="121"/>
      <c r="H285" t="s">
        <v>288</v>
      </c>
      <c r="I285" s="88">
        <v>4771</v>
      </c>
      <c r="J285" s="86">
        <v>0</v>
      </c>
      <c r="K285" s="88">
        <v>38650</v>
      </c>
    </row>
    <row r="286" spans="1:11">
      <c r="A286">
        <v>30</v>
      </c>
      <c r="B286">
        <v>11</v>
      </c>
      <c r="C286" t="s">
        <v>123</v>
      </c>
      <c r="D286" t="s">
        <v>291</v>
      </c>
      <c r="E286" s="121" t="s">
        <v>219</v>
      </c>
      <c r="F286" s="121"/>
      <c r="G286" s="121"/>
      <c r="H286" t="s">
        <v>292</v>
      </c>
      <c r="I286" s="88">
        <v>9608</v>
      </c>
      <c r="J286" s="86">
        <v>0</v>
      </c>
      <c r="K286" s="88">
        <v>48258</v>
      </c>
    </row>
    <row r="287" spans="1:11">
      <c r="A287">
        <v>31</v>
      </c>
      <c r="B287">
        <v>12</v>
      </c>
      <c r="C287" t="s">
        <v>123</v>
      </c>
      <c r="D287" t="s">
        <v>273</v>
      </c>
      <c r="E287" s="121" t="s">
        <v>219</v>
      </c>
      <c r="F287" s="121"/>
      <c r="G287" s="121"/>
      <c r="H287" t="s">
        <v>274</v>
      </c>
      <c r="I287" s="88">
        <v>4817</v>
      </c>
      <c r="J287" s="86">
        <v>0</v>
      </c>
      <c r="K287" s="88">
        <v>53075</v>
      </c>
    </row>
    <row r="288" spans="1:11">
      <c r="A288" s="109"/>
      <c r="B288" s="109"/>
      <c r="C288" s="109"/>
      <c r="D288" s="109"/>
      <c r="E288" s="109"/>
      <c r="F288" s="109"/>
      <c r="G288" s="109"/>
      <c r="H288" s="82" t="s">
        <v>124</v>
      </c>
      <c r="I288" s="84">
        <v>53075</v>
      </c>
      <c r="J288" s="82">
        <v>0</v>
      </c>
      <c r="K288" s="81">
        <v>53075</v>
      </c>
    </row>
    <row r="291" spans="1:11">
      <c r="A291" s="122" t="s">
        <v>334</v>
      </c>
      <c r="B291" s="122"/>
      <c r="C291" s="122"/>
      <c r="D291" s="122"/>
      <c r="E291" s="122"/>
      <c r="F291" s="122"/>
      <c r="G291" s="122"/>
      <c r="H291" s="122"/>
      <c r="I291" s="122"/>
      <c r="J291" s="122"/>
      <c r="K291" s="122"/>
    </row>
    <row r="292" spans="1:11">
      <c r="A292" s="104" t="s">
        <v>115</v>
      </c>
      <c r="B292" s="104" t="s">
        <v>6</v>
      </c>
      <c r="C292" s="104"/>
      <c r="D292" s="104" t="s">
        <v>116</v>
      </c>
      <c r="E292" s="104" t="s">
        <v>117</v>
      </c>
      <c r="F292" s="104" t="s">
        <v>118</v>
      </c>
      <c r="G292" s="104" t="s">
        <v>119</v>
      </c>
      <c r="H292" s="104" t="s">
        <v>120</v>
      </c>
      <c r="I292" s="87" t="s">
        <v>121</v>
      </c>
      <c r="J292" s="87" t="s">
        <v>122</v>
      </c>
      <c r="K292" s="87" t="s">
        <v>88</v>
      </c>
    </row>
    <row r="293" spans="1:11">
      <c r="A293">
        <v>28</v>
      </c>
      <c r="B293">
        <v>2</v>
      </c>
      <c r="C293" t="s">
        <v>123</v>
      </c>
      <c r="D293" t="s">
        <v>279</v>
      </c>
      <c r="E293" s="121" t="s">
        <v>219</v>
      </c>
      <c r="F293" s="121"/>
      <c r="G293" s="121"/>
      <c r="H293" t="s">
        <v>280</v>
      </c>
      <c r="I293" s="88">
        <v>38527</v>
      </c>
      <c r="J293" s="86">
        <v>0</v>
      </c>
      <c r="K293" s="88">
        <v>38527</v>
      </c>
    </row>
    <row r="294" spans="1:11">
      <c r="A294">
        <v>31</v>
      </c>
      <c r="B294">
        <v>7</v>
      </c>
      <c r="C294" t="s">
        <v>123</v>
      </c>
      <c r="D294" t="s">
        <v>287</v>
      </c>
      <c r="E294" s="121" t="s">
        <v>219</v>
      </c>
      <c r="F294" s="121"/>
      <c r="G294" s="121"/>
      <c r="H294" t="s">
        <v>288</v>
      </c>
      <c r="I294" s="88">
        <v>500000</v>
      </c>
      <c r="J294" s="86">
        <v>0</v>
      </c>
      <c r="K294" s="88">
        <v>538527</v>
      </c>
    </row>
    <row r="295" spans="1:11">
      <c r="A295">
        <v>31</v>
      </c>
      <c r="B295">
        <v>8</v>
      </c>
      <c r="C295" t="s">
        <v>123</v>
      </c>
      <c r="D295" t="s">
        <v>289</v>
      </c>
      <c r="E295" s="121" t="s">
        <v>219</v>
      </c>
      <c r="F295" s="121"/>
      <c r="G295" s="121"/>
      <c r="H295" t="s">
        <v>290</v>
      </c>
      <c r="I295" s="88">
        <v>1500000</v>
      </c>
      <c r="J295" s="86">
        <v>0</v>
      </c>
      <c r="K295" s="88">
        <v>2038527</v>
      </c>
    </row>
    <row r="296" spans="1:11">
      <c r="A296">
        <v>30</v>
      </c>
      <c r="B296">
        <v>9</v>
      </c>
      <c r="C296" t="s">
        <v>123</v>
      </c>
      <c r="D296" t="s">
        <v>269</v>
      </c>
      <c r="E296" s="121" t="s">
        <v>219</v>
      </c>
      <c r="F296" s="121"/>
      <c r="G296" s="121"/>
      <c r="H296" t="s">
        <v>270</v>
      </c>
      <c r="I296" s="88">
        <v>1115000</v>
      </c>
      <c r="J296" s="86">
        <v>0</v>
      </c>
      <c r="K296" s="88">
        <v>3153527</v>
      </c>
    </row>
    <row r="297" spans="1:11">
      <c r="A297">
        <v>31</v>
      </c>
      <c r="B297">
        <v>10</v>
      </c>
      <c r="C297" t="s">
        <v>123</v>
      </c>
      <c r="D297" t="s">
        <v>271</v>
      </c>
      <c r="E297" s="121" t="s">
        <v>219</v>
      </c>
      <c r="F297" s="121"/>
      <c r="G297" s="121"/>
      <c r="H297" t="s">
        <v>272</v>
      </c>
      <c r="I297" s="86">
        <v>0</v>
      </c>
      <c r="J297" s="88">
        <v>500000</v>
      </c>
      <c r="K297" s="88">
        <v>2653527</v>
      </c>
    </row>
    <row r="298" spans="1:11">
      <c r="A298">
        <v>30</v>
      </c>
      <c r="B298">
        <v>11</v>
      </c>
      <c r="C298" t="s">
        <v>123</v>
      </c>
      <c r="D298" t="s">
        <v>291</v>
      </c>
      <c r="E298" s="121" t="s">
        <v>219</v>
      </c>
      <c r="F298" s="121"/>
      <c r="G298" s="121"/>
      <c r="H298" t="s">
        <v>292</v>
      </c>
      <c r="I298" s="88">
        <v>1191712</v>
      </c>
      <c r="J298" s="86">
        <v>0</v>
      </c>
      <c r="K298" s="88">
        <v>3845239</v>
      </c>
    </row>
    <row r="299" spans="1:11">
      <c r="A299">
        <v>31</v>
      </c>
      <c r="B299">
        <v>12</v>
      </c>
      <c r="C299" t="s">
        <v>123</v>
      </c>
      <c r="D299" t="s">
        <v>273</v>
      </c>
      <c r="E299" s="121" t="s">
        <v>219</v>
      </c>
      <c r="F299" s="121"/>
      <c r="G299" s="121"/>
      <c r="H299" t="s">
        <v>274</v>
      </c>
      <c r="I299" s="88">
        <v>1063430</v>
      </c>
      <c r="J299" s="86">
        <v>0</v>
      </c>
      <c r="K299" s="88">
        <v>4908669</v>
      </c>
    </row>
    <row r="300" spans="1:11">
      <c r="A300" s="109"/>
      <c r="B300" s="109"/>
      <c r="C300" s="109"/>
      <c r="D300" s="109"/>
      <c r="E300" s="109"/>
      <c r="F300" s="109"/>
      <c r="G300" s="109"/>
      <c r="H300" s="82" t="s">
        <v>124</v>
      </c>
      <c r="I300" s="84">
        <v>5408669</v>
      </c>
      <c r="J300" s="84">
        <v>500000</v>
      </c>
      <c r="K300" s="81">
        <v>4908669</v>
      </c>
    </row>
    <row r="303" spans="1:11">
      <c r="A303" s="122" t="s">
        <v>335</v>
      </c>
      <c r="B303" s="122"/>
      <c r="C303" s="122"/>
      <c r="D303" s="122"/>
      <c r="E303" s="122"/>
      <c r="F303" s="122"/>
      <c r="G303" s="122"/>
      <c r="H303" s="122"/>
      <c r="I303" s="122"/>
      <c r="J303" s="122"/>
      <c r="K303" s="122"/>
    </row>
    <row r="304" spans="1:11">
      <c r="A304" s="104" t="s">
        <v>115</v>
      </c>
      <c r="B304" s="104" t="s">
        <v>6</v>
      </c>
      <c r="C304" s="104"/>
      <c r="D304" s="104" t="s">
        <v>116</v>
      </c>
      <c r="E304" s="104" t="s">
        <v>117</v>
      </c>
      <c r="F304" s="104" t="s">
        <v>118</v>
      </c>
      <c r="G304" s="104" t="s">
        <v>119</v>
      </c>
      <c r="H304" s="104" t="s">
        <v>120</v>
      </c>
      <c r="I304" s="87" t="s">
        <v>121</v>
      </c>
      <c r="J304" s="87" t="s">
        <v>122</v>
      </c>
      <c r="K304" s="87" t="s">
        <v>88</v>
      </c>
    </row>
    <row r="305" spans="1:11">
      <c r="A305">
        <v>31</v>
      </c>
      <c r="B305">
        <v>5</v>
      </c>
      <c r="C305" t="s">
        <v>123</v>
      </c>
      <c r="D305" t="s">
        <v>131</v>
      </c>
      <c r="E305" s="121" t="s">
        <v>219</v>
      </c>
      <c r="F305" s="121"/>
      <c r="G305" s="121"/>
      <c r="H305" t="s">
        <v>285</v>
      </c>
      <c r="I305" s="88">
        <v>390168</v>
      </c>
      <c r="J305" s="86">
        <v>0</v>
      </c>
      <c r="K305" s="88">
        <v>390168</v>
      </c>
    </row>
    <row r="306" spans="1:11">
      <c r="A306" s="109"/>
      <c r="B306" s="109"/>
      <c r="C306" s="109"/>
      <c r="D306" s="109"/>
      <c r="E306" s="109"/>
      <c r="F306" s="109"/>
      <c r="G306" s="109"/>
      <c r="H306" s="82" t="s">
        <v>124</v>
      </c>
      <c r="I306" s="84">
        <v>390168</v>
      </c>
      <c r="J306" s="82">
        <v>0</v>
      </c>
      <c r="K306" s="81">
        <v>390168</v>
      </c>
    </row>
    <row r="309" spans="1:11">
      <c r="A309" s="122" t="s">
        <v>336</v>
      </c>
      <c r="B309" s="122"/>
      <c r="C309" s="122"/>
      <c r="D309" s="122"/>
      <c r="E309" s="122"/>
      <c r="F309" s="122"/>
      <c r="G309" s="122"/>
      <c r="H309" s="122"/>
      <c r="I309" s="122"/>
      <c r="J309" s="122"/>
      <c r="K309" s="122"/>
    </row>
    <row r="310" spans="1:11">
      <c r="A310" s="104" t="s">
        <v>115</v>
      </c>
      <c r="B310" s="104" t="s">
        <v>6</v>
      </c>
      <c r="C310" s="104"/>
      <c r="D310" s="104" t="s">
        <v>116</v>
      </c>
      <c r="E310" s="104" t="s">
        <v>117</v>
      </c>
      <c r="F310" s="104" t="s">
        <v>118</v>
      </c>
      <c r="G310" s="104" t="s">
        <v>119</v>
      </c>
      <c r="H310" s="104" t="s">
        <v>120</v>
      </c>
      <c r="I310" s="87" t="s">
        <v>121</v>
      </c>
      <c r="J310" s="87" t="s">
        <v>122</v>
      </c>
      <c r="K310" s="87" t="s">
        <v>88</v>
      </c>
    </row>
    <row r="311" spans="1:11">
      <c r="A311">
        <v>30</v>
      </c>
      <c r="B311">
        <v>9</v>
      </c>
      <c r="C311" t="s">
        <v>123</v>
      </c>
      <c r="D311" t="s">
        <v>269</v>
      </c>
      <c r="E311" s="121" t="s">
        <v>219</v>
      </c>
      <c r="F311" s="121"/>
      <c r="G311" s="121"/>
      <c r="H311" t="s">
        <v>270</v>
      </c>
      <c r="I311" s="88">
        <v>630112</v>
      </c>
      <c r="J311" s="86">
        <v>0</v>
      </c>
      <c r="K311" s="88">
        <v>630112</v>
      </c>
    </row>
    <row r="312" spans="1:11">
      <c r="A312" s="109"/>
      <c r="B312" s="109"/>
      <c r="C312" s="109"/>
      <c r="D312" s="109"/>
      <c r="E312" s="109"/>
      <c r="F312" s="109"/>
      <c r="G312" s="109"/>
      <c r="H312" s="82" t="s">
        <v>124</v>
      </c>
      <c r="I312" s="84">
        <v>630112</v>
      </c>
      <c r="J312" s="82">
        <v>0</v>
      </c>
      <c r="K312" s="81">
        <v>630112</v>
      </c>
    </row>
    <row r="315" spans="1:11">
      <c r="A315" s="122" t="s">
        <v>337</v>
      </c>
      <c r="B315" s="122"/>
      <c r="C315" s="122"/>
      <c r="D315" s="122"/>
      <c r="E315" s="122"/>
      <c r="F315" s="122"/>
      <c r="G315" s="122"/>
      <c r="H315" s="122"/>
      <c r="I315" s="122"/>
      <c r="J315" s="122"/>
      <c r="K315" s="122"/>
    </row>
    <row r="316" spans="1:11">
      <c r="A316" s="104" t="s">
        <v>115</v>
      </c>
      <c r="B316" s="104" t="s">
        <v>6</v>
      </c>
      <c r="C316" s="104"/>
      <c r="D316" s="104" t="s">
        <v>116</v>
      </c>
      <c r="E316" s="104" t="s">
        <v>117</v>
      </c>
      <c r="F316" s="104" t="s">
        <v>118</v>
      </c>
      <c r="G316" s="104" t="s">
        <v>119</v>
      </c>
      <c r="H316" s="104" t="s">
        <v>120</v>
      </c>
      <c r="I316" s="87" t="s">
        <v>121</v>
      </c>
      <c r="J316" s="87" t="s">
        <v>122</v>
      </c>
      <c r="K316" s="87" t="s">
        <v>88</v>
      </c>
    </row>
    <row r="317" spans="1:11">
      <c r="A317">
        <v>25</v>
      </c>
      <c r="B317">
        <v>4</v>
      </c>
      <c r="C317" t="s">
        <v>123</v>
      </c>
      <c r="D317" t="s">
        <v>250</v>
      </c>
      <c r="H317" t="s">
        <v>251</v>
      </c>
      <c r="I317" s="88">
        <v>3171887</v>
      </c>
      <c r="J317" s="86">
        <v>0</v>
      </c>
      <c r="K317" s="88">
        <v>3171887</v>
      </c>
    </row>
    <row r="318" spans="1:11">
      <c r="A318" s="109"/>
      <c r="B318" s="109"/>
      <c r="C318" s="109"/>
      <c r="D318" s="109"/>
      <c r="E318" s="109"/>
      <c r="F318" s="109"/>
      <c r="G318" s="109"/>
      <c r="H318" s="82" t="s">
        <v>124</v>
      </c>
      <c r="I318" s="84">
        <v>3171887</v>
      </c>
      <c r="J318" s="82">
        <v>0</v>
      </c>
      <c r="K318" s="81">
        <v>3171887</v>
      </c>
    </row>
    <row r="321" spans="1:11">
      <c r="A321" s="122" t="s">
        <v>338</v>
      </c>
      <c r="B321" s="122"/>
      <c r="C321" s="122"/>
      <c r="D321" s="122"/>
      <c r="E321" s="122"/>
      <c r="F321" s="122"/>
      <c r="G321" s="122"/>
      <c r="H321" s="122"/>
      <c r="I321" s="122"/>
      <c r="J321" s="122"/>
      <c r="K321" s="122"/>
    </row>
    <row r="322" spans="1:11">
      <c r="A322" s="104" t="s">
        <v>115</v>
      </c>
      <c r="B322" s="104" t="s">
        <v>6</v>
      </c>
      <c r="C322" s="104"/>
      <c r="D322" s="104" t="s">
        <v>116</v>
      </c>
      <c r="E322" s="104" t="s">
        <v>117</v>
      </c>
      <c r="F322" s="104" t="s">
        <v>118</v>
      </c>
      <c r="G322" s="104" t="s">
        <v>119</v>
      </c>
      <c r="H322" s="104" t="s">
        <v>120</v>
      </c>
      <c r="I322" s="87" t="s">
        <v>121</v>
      </c>
      <c r="J322" s="87" t="s">
        <v>122</v>
      </c>
      <c r="K322" s="87" t="s">
        <v>88</v>
      </c>
    </row>
    <row r="323" spans="1:11">
      <c r="A323">
        <v>30</v>
      </c>
      <c r="B323">
        <v>6</v>
      </c>
      <c r="C323" t="s">
        <v>123</v>
      </c>
      <c r="D323" t="s">
        <v>133</v>
      </c>
      <c r="E323" s="121" t="s">
        <v>219</v>
      </c>
      <c r="F323" s="121"/>
      <c r="G323" s="121"/>
      <c r="H323" t="s">
        <v>286</v>
      </c>
      <c r="I323" s="88">
        <v>403362</v>
      </c>
      <c r="J323" s="86">
        <v>0</v>
      </c>
      <c r="K323" s="88">
        <v>403362</v>
      </c>
    </row>
    <row r="324" spans="1:11">
      <c r="A324" s="109"/>
      <c r="B324" s="109"/>
      <c r="C324" s="109"/>
      <c r="D324" s="109"/>
      <c r="E324" s="109"/>
      <c r="F324" s="109"/>
      <c r="G324" s="109"/>
      <c r="H324" s="82" t="s">
        <v>124</v>
      </c>
      <c r="I324" s="84">
        <v>403362</v>
      </c>
      <c r="J324" s="82">
        <v>0</v>
      </c>
      <c r="K324" s="81">
        <v>403362</v>
      </c>
    </row>
    <row r="327" spans="1:11">
      <c r="A327" s="122" t="s">
        <v>339</v>
      </c>
      <c r="B327" s="122"/>
      <c r="C327" s="122"/>
      <c r="D327" s="122"/>
      <c r="E327" s="122"/>
      <c r="F327" s="122"/>
      <c r="G327" s="122"/>
      <c r="H327" s="122"/>
      <c r="I327" s="122"/>
      <c r="J327" s="122"/>
      <c r="K327" s="122"/>
    </row>
    <row r="328" spans="1:11">
      <c r="A328" s="104" t="s">
        <v>115</v>
      </c>
      <c r="B328" s="104" t="s">
        <v>6</v>
      </c>
      <c r="C328" s="104"/>
      <c r="D328" s="104" t="s">
        <v>116</v>
      </c>
      <c r="E328" s="104" t="s">
        <v>117</v>
      </c>
      <c r="F328" s="104" t="s">
        <v>118</v>
      </c>
      <c r="G328" s="104" t="s">
        <v>119</v>
      </c>
      <c r="H328" s="104" t="s">
        <v>120</v>
      </c>
      <c r="I328" s="87" t="s">
        <v>121</v>
      </c>
      <c r="J328" s="87" t="s">
        <v>122</v>
      </c>
      <c r="K328" s="87" t="s">
        <v>88</v>
      </c>
    </row>
    <row r="329" spans="1:11">
      <c r="A329">
        <v>31</v>
      </c>
      <c r="B329">
        <v>1</v>
      </c>
      <c r="C329" t="s">
        <v>123</v>
      </c>
      <c r="D329" t="s">
        <v>277</v>
      </c>
      <c r="E329" s="121" t="s">
        <v>219</v>
      </c>
      <c r="F329" s="121"/>
      <c r="G329" s="121"/>
      <c r="H329" t="s">
        <v>278</v>
      </c>
      <c r="I329" s="88">
        <v>22056</v>
      </c>
      <c r="J329" s="86">
        <v>0</v>
      </c>
      <c r="K329" s="88">
        <v>22056</v>
      </c>
    </row>
    <row r="330" spans="1:11">
      <c r="A330">
        <v>28</v>
      </c>
      <c r="B330">
        <v>2</v>
      </c>
      <c r="C330" t="s">
        <v>123</v>
      </c>
      <c r="D330" t="s">
        <v>279</v>
      </c>
      <c r="E330" s="121" t="s">
        <v>219</v>
      </c>
      <c r="F330" s="121"/>
      <c r="G330" s="121"/>
      <c r="H330" t="s">
        <v>280</v>
      </c>
      <c r="I330" s="88">
        <v>7481</v>
      </c>
      <c r="J330" s="86">
        <v>0</v>
      </c>
      <c r="K330" s="88">
        <v>29537</v>
      </c>
    </row>
    <row r="331" spans="1:11">
      <c r="A331">
        <v>30</v>
      </c>
      <c r="B331">
        <v>4</v>
      </c>
      <c r="C331" t="s">
        <v>123</v>
      </c>
      <c r="D331" t="s">
        <v>283</v>
      </c>
      <c r="E331" s="121" t="s">
        <v>219</v>
      </c>
      <c r="F331" s="121"/>
      <c r="G331" s="121"/>
      <c r="H331" t="s">
        <v>284</v>
      </c>
      <c r="I331" s="88">
        <v>24347</v>
      </c>
      <c r="J331" s="86">
        <v>0</v>
      </c>
      <c r="K331" s="88">
        <v>53884</v>
      </c>
    </row>
    <row r="332" spans="1:11">
      <c r="A332">
        <v>31</v>
      </c>
      <c r="B332">
        <v>5</v>
      </c>
      <c r="C332" t="s">
        <v>123</v>
      </c>
      <c r="D332" t="s">
        <v>131</v>
      </c>
      <c r="E332" s="121" t="s">
        <v>219</v>
      </c>
      <c r="F332" s="121"/>
      <c r="G332" s="121"/>
      <c r="H332" t="s">
        <v>285</v>
      </c>
      <c r="I332" s="88">
        <v>75840</v>
      </c>
      <c r="J332" s="86">
        <v>0</v>
      </c>
      <c r="K332" s="88">
        <v>129724</v>
      </c>
    </row>
    <row r="333" spans="1:11">
      <c r="A333">
        <v>30</v>
      </c>
      <c r="B333">
        <v>6</v>
      </c>
      <c r="C333" t="s">
        <v>123</v>
      </c>
      <c r="D333" t="s">
        <v>133</v>
      </c>
      <c r="E333" s="121" t="s">
        <v>219</v>
      </c>
      <c r="F333" s="121"/>
      <c r="G333" s="121"/>
      <c r="H333" t="s">
        <v>286</v>
      </c>
      <c r="I333" s="88">
        <v>82183</v>
      </c>
      <c r="J333" s="86">
        <v>0</v>
      </c>
      <c r="K333" s="88">
        <v>211907</v>
      </c>
    </row>
    <row r="334" spans="1:11">
      <c r="A334">
        <v>31</v>
      </c>
      <c r="B334">
        <v>7</v>
      </c>
      <c r="C334" t="s">
        <v>123</v>
      </c>
      <c r="D334" t="s">
        <v>287</v>
      </c>
      <c r="E334" s="121" t="s">
        <v>219</v>
      </c>
      <c r="F334" s="121"/>
      <c r="G334" s="121"/>
      <c r="H334" t="s">
        <v>288</v>
      </c>
      <c r="I334" s="88">
        <v>6170</v>
      </c>
      <c r="J334" s="86">
        <v>0</v>
      </c>
      <c r="K334" s="88">
        <v>218077</v>
      </c>
    </row>
    <row r="335" spans="1:11">
      <c r="A335">
        <v>31</v>
      </c>
      <c r="B335">
        <v>8</v>
      </c>
      <c r="C335" t="s">
        <v>123</v>
      </c>
      <c r="D335" t="s">
        <v>289</v>
      </c>
      <c r="E335" s="121" t="s">
        <v>219</v>
      </c>
      <c r="F335" s="121"/>
      <c r="G335" s="121"/>
      <c r="H335" t="s">
        <v>290</v>
      </c>
      <c r="I335" s="88">
        <v>39165</v>
      </c>
      <c r="J335" s="86">
        <v>0</v>
      </c>
      <c r="K335" s="88">
        <v>257242</v>
      </c>
    </row>
    <row r="336" spans="1:11">
      <c r="A336">
        <v>30</v>
      </c>
      <c r="B336">
        <v>11</v>
      </c>
      <c r="C336" t="s">
        <v>123</v>
      </c>
      <c r="D336" t="s">
        <v>291</v>
      </c>
      <c r="E336" s="121" t="s">
        <v>219</v>
      </c>
      <c r="F336" s="121"/>
      <c r="G336" s="121"/>
      <c r="H336" t="s">
        <v>292</v>
      </c>
      <c r="I336" s="88">
        <v>38806</v>
      </c>
      <c r="J336" s="86">
        <v>0</v>
      </c>
      <c r="K336" s="88">
        <v>296048</v>
      </c>
    </row>
    <row r="337" spans="1:11">
      <c r="A337" s="109"/>
      <c r="B337" s="109"/>
      <c r="C337" s="109"/>
      <c r="D337" s="109"/>
      <c r="E337" s="109"/>
      <c r="F337" s="109"/>
      <c r="G337" s="109"/>
      <c r="H337" s="82" t="s">
        <v>124</v>
      </c>
      <c r="I337" s="84">
        <v>296048</v>
      </c>
      <c r="J337" s="82">
        <v>0</v>
      </c>
      <c r="K337" s="81">
        <v>296048</v>
      </c>
    </row>
    <row r="340" spans="1:11">
      <c r="A340" s="122" t="s">
        <v>340</v>
      </c>
      <c r="B340" s="122"/>
      <c r="C340" s="122"/>
      <c r="D340" s="122"/>
      <c r="E340" s="122"/>
      <c r="F340" s="122"/>
      <c r="G340" s="122"/>
      <c r="H340" s="122"/>
      <c r="I340" s="122"/>
      <c r="J340" s="122"/>
      <c r="K340" s="122"/>
    </row>
    <row r="341" spans="1:11">
      <c r="A341" s="104" t="s">
        <v>115</v>
      </c>
      <c r="B341" s="104" t="s">
        <v>6</v>
      </c>
      <c r="C341" s="104"/>
      <c r="D341" s="104" t="s">
        <v>116</v>
      </c>
      <c r="E341" s="104" t="s">
        <v>117</v>
      </c>
      <c r="F341" s="104" t="s">
        <v>118</v>
      </c>
      <c r="G341" s="104" t="s">
        <v>119</v>
      </c>
      <c r="H341" s="104" t="s">
        <v>120</v>
      </c>
      <c r="I341" s="87" t="s">
        <v>121</v>
      </c>
      <c r="J341" s="87" t="s">
        <v>122</v>
      </c>
      <c r="K341" s="87" t="s">
        <v>88</v>
      </c>
    </row>
    <row r="342" spans="1:11">
      <c r="A342">
        <v>31</v>
      </c>
      <c r="B342">
        <v>1</v>
      </c>
      <c r="C342" t="s">
        <v>123</v>
      </c>
      <c r="D342" t="s">
        <v>218</v>
      </c>
      <c r="E342" s="121" t="s">
        <v>219</v>
      </c>
      <c r="F342" s="121"/>
      <c r="G342" s="121"/>
      <c r="H342" t="s">
        <v>220</v>
      </c>
      <c r="I342" s="86">
        <v>0</v>
      </c>
      <c r="J342" s="88">
        <v>1430351</v>
      </c>
      <c r="K342" s="88">
        <v>-1430351</v>
      </c>
    </row>
    <row r="343" spans="1:11">
      <c r="A343">
        <v>28</v>
      </c>
      <c r="B343">
        <v>2</v>
      </c>
      <c r="C343" t="s">
        <v>123</v>
      </c>
      <c r="D343" t="s">
        <v>221</v>
      </c>
      <c r="E343" s="121" t="s">
        <v>219</v>
      </c>
      <c r="F343" s="121"/>
      <c r="G343" s="121"/>
      <c r="H343" t="s">
        <v>222</v>
      </c>
      <c r="I343" s="86">
        <v>0</v>
      </c>
      <c r="J343" s="88">
        <v>1302511</v>
      </c>
      <c r="K343" s="88">
        <v>-2732862</v>
      </c>
    </row>
    <row r="344" spans="1:11">
      <c r="A344">
        <v>31</v>
      </c>
      <c r="B344">
        <v>3</v>
      </c>
      <c r="C344" t="s">
        <v>123</v>
      </c>
      <c r="D344" t="s">
        <v>223</v>
      </c>
      <c r="E344" s="121" t="s">
        <v>219</v>
      </c>
      <c r="F344" s="121"/>
      <c r="G344" s="121"/>
      <c r="H344" t="s">
        <v>224</v>
      </c>
      <c r="I344" s="86">
        <v>0</v>
      </c>
      <c r="J344" s="88">
        <v>2006962</v>
      </c>
      <c r="K344" s="88">
        <v>-4739824</v>
      </c>
    </row>
    <row r="345" spans="1:11">
      <c r="A345">
        <v>30</v>
      </c>
      <c r="B345">
        <v>4</v>
      </c>
      <c r="C345" t="s">
        <v>123</v>
      </c>
      <c r="D345" t="s">
        <v>225</v>
      </c>
      <c r="E345" s="121" t="s">
        <v>219</v>
      </c>
      <c r="F345" s="121"/>
      <c r="G345" s="121"/>
      <c r="H345" t="s">
        <v>226</v>
      </c>
      <c r="I345" s="86">
        <v>0</v>
      </c>
      <c r="J345" s="88">
        <v>1412047</v>
      </c>
      <c r="K345" s="88">
        <v>-6151871</v>
      </c>
    </row>
    <row r="346" spans="1:11">
      <c r="A346">
        <v>31</v>
      </c>
      <c r="B346">
        <v>5</v>
      </c>
      <c r="C346" t="s">
        <v>123</v>
      </c>
      <c r="D346" t="s">
        <v>130</v>
      </c>
      <c r="E346" s="121" t="s">
        <v>219</v>
      </c>
      <c r="F346" s="121"/>
      <c r="G346" s="121"/>
      <c r="H346" t="s">
        <v>227</v>
      </c>
      <c r="I346" s="86">
        <v>0</v>
      </c>
      <c r="J346" s="88">
        <v>930714</v>
      </c>
      <c r="K346" s="88">
        <v>-7082585</v>
      </c>
    </row>
    <row r="347" spans="1:11">
      <c r="A347">
        <v>30</v>
      </c>
      <c r="B347">
        <v>6</v>
      </c>
      <c r="C347" t="s">
        <v>123</v>
      </c>
      <c r="D347" t="s">
        <v>132</v>
      </c>
      <c r="E347" t="s">
        <v>228</v>
      </c>
      <c r="F347">
        <v>196</v>
      </c>
      <c r="H347" t="s">
        <v>229</v>
      </c>
      <c r="I347" s="86">
        <v>0</v>
      </c>
      <c r="J347" s="88">
        <v>150000</v>
      </c>
      <c r="K347" s="88">
        <v>-7232585</v>
      </c>
    </row>
    <row r="348" spans="1:11">
      <c r="A348">
        <v>31</v>
      </c>
      <c r="B348">
        <v>7</v>
      </c>
      <c r="C348" t="s">
        <v>123</v>
      </c>
      <c r="D348" t="s">
        <v>125</v>
      </c>
      <c r="E348" s="121" t="s">
        <v>219</v>
      </c>
      <c r="F348" s="121"/>
      <c r="G348" s="121"/>
      <c r="H348" t="s">
        <v>230</v>
      </c>
      <c r="I348" s="86">
        <v>0</v>
      </c>
      <c r="J348" s="88">
        <v>1921380</v>
      </c>
      <c r="K348" s="88">
        <v>-9153965</v>
      </c>
    </row>
    <row r="349" spans="1:11">
      <c r="A349">
        <v>31</v>
      </c>
      <c r="B349">
        <v>8</v>
      </c>
      <c r="C349" t="s">
        <v>123</v>
      </c>
      <c r="D349" t="s">
        <v>231</v>
      </c>
      <c r="E349" s="121" t="s">
        <v>219</v>
      </c>
      <c r="F349" s="121"/>
      <c r="G349" s="121"/>
      <c r="H349" t="s">
        <v>232</v>
      </c>
      <c r="I349" s="86">
        <v>0</v>
      </c>
      <c r="J349" s="88">
        <v>2345503</v>
      </c>
      <c r="K349" s="88">
        <v>-11499468</v>
      </c>
    </row>
    <row r="350" spans="1:11">
      <c r="A350">
        <v>30</v>
      </c>
      <c r="B350">
        <v>9</v>
      </c>
      <c r="C350" t="s">
        <v>123</v>
      </c>
      <c r="D350" t="s">
        <v>233</v>
      </c>
      <c r="E350" s="121" t="s">
        <v>219</v>
      </c>
      <c r="F350" s="121"/>
      <c r="G350" s="121"/>
      <c r="H350" t="s">
        <v>234</v>
      </c>
      <c r="I350" s="86">
        <v>0</v>
      </c>
      <c r="J350" s="88">
        <v>3240785</v>
      </c>
      <c r="K350" s="88">
        <v>-14740253</v>
      </c>
    </row>
    <row r="351" spans="1:11">
      <c r="A351">
        <v>31</v>
      </c>
      <c r="B351">
        <v>10</v>
      </c>
      <c r="C351" t="s">
        <v>123</v>
      </c>
      <c r="D351" t="s">
        <v>235</v>
      </c>
      <c r="E351" s="121" t="s">
        <v>219</v>
      </c>
      <c r="F351" s="121"/>
      <c r="G351" s="121"/>
      <c r="H351" t="s">
        <v>236</v>
      </c>
      <c r="I351" s="86">
        <v>0</v>
      </c>
      <c r="J351" s="88">
        <v>2963773</v>
      </c>
      <c r="K351" s="88">
        <v>-17704026</v>
      </c>
    </row>
    <row r="352" spans="1:11">
      <c r="A352">
        <v>30</v>
      </c>
      <c r="B352">
        <v>11</v>
      </c>
      <c r="C352" t="s">
        <v>123</v>
      </c>
      <c r="D352" t="s">
        <v>237</v>
      </c>
      <c r="E352" s="121" t="s">
        <v>219</v>
      </c>
      <c r="F352" s="121"/>
      <c r="G352" s="121"/>
      <c r="H352" t="s">
        <v>238</v>
      </c>
      <c r="I352" s="86">
        <v>0</v>
      </c>
      <c r="J352" s="88">
        <v>7766193</v>
      </c>
      <c r="K352" s="88">
        <v>-25470219</v>
      </c>
    </row>
    <row r="353" spans="1:11">
      <c r="A353">
        <v>31</v>
      </c>
      <c r="B353">
        <v>12</v>
      </c>
      <c r="C353" t="s">
        <v>123</v>
      </c>
      <c r="D353" t="s">
        <v>239</v>
      </c>
      <c r="E353" s="121" t="s">
        <v>219</v>
      </c>
      <c r="F353" s="121"/>
      <c r="G353" s="121"/>
      <c r="H353" t="s">
        <v>240</v>
      </c>
      <c r="I353" s="88">
        <v>8573885</v>
      </c>
      <c r="J353" s="88">
        <v>19959345</v>
      </c>
      <c r="K353" s="88">
        <v>-36855679</v>
      </c>
    </row>
    <row r="354" spans="1:11">
      <c r="A354" s="109"/>
      <c r="B354" s="109"/>
      <c r="C354" s="109"/>
      <c r="D354" s="109"/>
      <c r="E354" s="109"/>
      <c r="F354" s="109"/>
      <c r="G354" s="109"/>
      <c r="H354" s="82" t="s">
        <v>124</v>
      </c>
      <c r="I354" s="84">
        <v>8573885</v>
      </c>
      <c r="J354" s="84">
        <v>45429564</v>
      </c>
      <c r="K354" s="81">
        <v>-36855679</v>
      </c>
    </row>
    <row r="357" spans="1:11">
      <c r="A357" s="122" t="s">
        <v>126</v>
      </c>
      <c r="B357" s="122"/>
      <c r="C357" s="122"/>
      <c r="D357" s="122"/>
      <c r="E357" s="122"/>
      <c r="F357" s="122"/>
      <c r="G357" s="122"/>
      <c r="H357" s="122"/>
      <c r="I357" s="122"/>
      <c r="J357" s="122"/>
      <c r="K357" s="122"/>
    </row>
    <row r="358" spans="1:11">
      <c r="A358" s="104" t="s">
        <v>115</v>
      </c>
      <c r="B358" s="104" t="s">
        <v>6</v>
      </c>
      <c r="C358" s="104"/>
      <c r="D358" s="104" t="s">
        <v>116</v>
      </c>
      <c r="E358" s="104" t="s">
        <v>117</v>
      </c>
      <c r="F358" s="104" t="s">
        <v>118</v>
      </c>
      <c r="G358" s="104" t="s">
        <v>119</v>
      </c>
      <c r="H358" s="104" t="s">
        <v>120</v>
      </c>
      <c r="I358" s="87" t="s">
        <v>121</v>
      </c>
      <c r="J358" s="87" t="s">
        <v>122</v>
      </c>
      <c r="K358" s="87" t="s">
        <v>88</v>
      </c>
    </row>
    <row r="359" spans="1:11">
      <c r="A359">
        <v>25</v>
      </c>
      <c r="B359">
        <v>4</v>
      </c>
      <c r="C359" t="s">
        <v>123</v>
      </c>
      <c r="D359" t="s">
        <v>250</v>
      </c>
      <c r="H359" t="s">
        <v>251</v>
      </c>
      <c r="I359" s="88">
        <v>34491</v>
      </c>
      <c r="J359" s="86">
        <v>0</v>
      </c>
      <c r="K359" s="88">
        <v>34491</v>
      </c>
    </row>
    <row r="360" spans="1:11">
      <c r="A360">
        <v>31</v>
      </c>
      <c r="B360">
        <v>10</v>
      </c>
      <c r="C360" t="s">
        <v>123</v>
      </c>
      <c r="D360" t="s">
        <v>260</v>
      </c>
      <c r="H360" t="s">
        <v>261</v>
      </c>
      <c r="I360" s="86">
        <v>0</v>
      </c>
      <c r="J360" s="86">
        <v>924</v>
      </c>
      <c r="K360" s="88">
        <v>33567</v>
      </c>
    </row>
    <row r="361" spans="1:11">
      <c r="A361">
        <v>30</v>
      </c>
      <c r="B361">
        <v>11</v>
      </c>
      <c r="C361" t="s">
        <v>123</v>
      </c>
      <c r="D361" t="s">
        <v>262</v>
      </c>
      <c r="H361" t="s">
        <v>263</v>
      </c>
      <c r="I361" s="88">
        <v>47048</v>
      </c>
      <c r="J361" s="86">
        <v>0</v>
      </c>
      <c r="K361" s="88">
        <v>80615</v>
      </c>
    </row>
    <row r="362" spans="1:11">
      <c r="A362">
        <v>1</v>
      </c>
      <c r="B362">
        <v>12</v>
      </c>
      <c r="C362" t="s">
        <v>123</v>
      </c>
      <c r="D362" t="s">
        <v>264</v>
      </c>
      <c r="H362" t="s">
        <v>265</v>
      </c>
      <c r="I362" s="86">
        <v>0</v>
      </c>
      <c r="J362" s="88">
        <v>3384</v>
      </c>
      <c r="K362" s="88">
        <v>77231</v>
      </c>
    </row>
    <row r="363" spans="1:11">
      <c r="A363">
        <v>1</v>
      </c>
      <c r="B363">
        <v>12</v>
      </c>
      <c r="C363" t="s">
        <v>123</v>
      </c>
      <c r="D363" t="s">
        <v>327</v>
      </c>
      <c r="H363" t="s">
        <v>328</v>
      </c>
      <c r="I363" s="88">
        <v>1836617</v>
      </c>
      <c r="J363" s="86">
        <v>0</v>
      </c>
      <c r="K363" s="88">
        <v>1913848</v>
      </c>
    </row>
    <row r="364" spans="1:11">
      <c r="A364" s="109"/>
      <c r="B364" s="109"/>
      <c r="C364" s="109"/>
      <c r="D364" s="109"/>
      <c r="E364" s="109"/>
      <c r="F364" s="109"/>
      <c r="G364" s="109"/>
      <c r="H364" s="82" t="s">
        <v>124</v>
      </c>
      <c r="I364" s="84">
        <v>1918156</v>
      </c>
      <c r="J364" s="84">
        <v>4308</v>
      </c>
      <c r="K364" s="81">
        <v>1913848</v>
      </c>
    </row>
    <row r="367" spans="1:11">
      <c r="A367" s="111" t="s">
        <v>127</v>
      </c>
      <c r="B367" s="123"/>
      <c r="C367" s="123"/>
      <c r="D367" s="123"/>
      <c r="E367" s="123"/>
      <c r="F367" s="123"/>
      <c r="G367" s="112"/>
      <c r="H367" s="91">
        <v>251864448</v>
      </c>
      <c r="I367" s="91">
        <v>251864448</v>
      </c>
      <c r="J367" s="90">
        <v>0</v>
      </c>
    </row>
  </sheetData>
  <mergeCells count="107">
    <mergeCell ref="E30:G30"/>
    <mergeCell ref="E32:G32"/>
    <mergeCell ref="E33:G33"/>
    <mergeCell ref="E35:G35"/>
    <mergeCell ref="E36:G36"/>
    <mergeCell ref="E37:G37"/>
    <mergeCell ref="A3:K3"/>
    <mergeCell ref="A24:K24"/>
    <mergeCell ref="E26:G26"/>
    <mergeCell ref="E27:G27"/>
    <mergeCell ref="E28:G28"/>
    <mergeCell ref="E29:G29"/>
    <mergeCell ref="A73:K73"/>
    <mergeCell ref="A85:K85"/>
    <mergeCell ref="E87:G87"/>
    <mergeCell ref="E88:G88"/>
    <mergeCell ref="E89:G89"/>
    <mergeCell ref="E90:G90"/>
    <mergeCell ref="E38:G38"/>
    <mergeCell ref="A43:K43"/>
    <mergeCell ref="A62:K62"/>
    <mergeCell ref="E64:G64"/>
    <mergeCell ref="E66:G66"/>
    <mergeCell ref="E68:G68"/>
    <mergeCell ref="E98:G98"/>
    <mergeCell ref="E99:G99"/>
    <mergeCell ref="A104:K104"/>
    <mergeCell ref="A133:K133"/>
    <mergeCell ref="A139:K139"/>
    <mergeCell ref="A158:K158"/>
    <mergeCell ref="E91:G91"/>
    <mergeCell ref="E92:G92"/>
    <mergeCell ref="E93:G93"/>
    <mergeCell ref="E94:G94"/>
    <mergeCell ref="E96:G96"/>
    <mergeCell ref="E97:G97"/>
    <mergeCell ref="A252:K252"/>
    <mergeCell ref="E254:G254"/>
    <mergeCell ref="E255:G255"/>
    <mergeCell ref="E256:G256"/>
    <mergeCell ref="E257:G257"/>
    <mergeCell ref="E258:G258"/>
    <mergeCell ref="A164:K164"/>
    <mergeCell ref="A185:K185"/>
    <mergeCell ref="A211:K211"/>
    <mergeCell ref="A217:K217"/>
    <mergeCell ref="A224:K224"/>
    <mergeCell ref="A235:K235"/>
    <mergeCell ref="E269:G269"/>
    <mergeCell ref="E270:G270"/>
    <mergeCell ref="E271:G271"/>
    <mergeCell ref="E272:G272"/>
    <mergeCell ref="E273:G273"/>
    <mergeCell ref="E274:G274"/>
    <mergeCell ref="E259:G259"/>
    <mergeCell ref="E260:G260"/>
    <mergeCell ref="E261:G261"/>
    <mergeCell ref="E262:G262"/>
    <mergeCell ref="A266:K266"/>
    <mergeCell ref="E268:G268"/>
    <mergeCell ref="E285:G285"/>
    <mergeCell ref="E286:G286"/>
    <mergeCell ref="E287:G287"/>
    <mergeCell ref="A291:K291"/>
    <mergeCell ref="E293:G293"/>
    <mergeCell ref="E294:G294"/>
    <mergeCell ref="E275:G275"/>
    <mergeCell ref="E276:G276"/>
    <mergeCell ref="E277:G277"/>
    <mergeCell ref="A281:K281"/>
    <mergeCell ref="E283:G283"/>
    <mergeCell ref="E284:G284"/>
    <mergeCell ref="E305:G305"/>
    <mergeCell ref="A309:K309"/>
    <mergeCell ref="E311:G311"/>
    <mergeCell ref="A315:K315"/>
    <mergeCell ref="A321:K321"/>
    <mergeCell ref="E323:G323"/>
    <mergeCell ref="E295:G295"/>
    <mergeCell ref="E296:G296"/>
    <mergeCell ref="E297:G297"/>
    <mergeCell ref="E298:G298"/>
    <mergeCell ref="E299:G299"/>
    <mergeCell ref="A303:K303"/>
    <mergeCell ref="E334:G334"/>
    <mergeCell ref="E335:G335"/>
    <mergeCell ref="E336:G336"/>
    <mergeCell ref="A340:K340"/>
    <mergeCell ref="E342:G342"/>
    <mergeCell ref="E343:G343"/>
    <mergeCell ref="A327:K327"/>
    <mergeCell ref="E329:G329"/>
    <mergeCell ref="E330:G330"/>
    <mergeCell ref="E331:G331"/>
    <mergeCell ref="E332:G332"/>
    <mergeCell ref="E333:G333"/>
    <mergeCell ref="E351:G351"/>
    <mergeCell ref="E352:G352"/>
    <mergeCell ref="E353:G353"/>
    <mergeCell ref="A357:K357"/>
    <mergeCell ref="A367:G367"/>
    <mergeCell ref="E344:G344"/>
    <mergeCell ref="E345:G345"/>
    <mergeCell ref="E346:G346"/>
    <mergeCell ref="E348:G348"/>
    <mergeCell ref="E349:G349"/>
    <mergeCell ref="E350:G35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3D7D1-5637-417A-9BFB-44655F091D00}">
  <dimension ref="A2:E19"/>
  <sheetViews>
    <sheetView showGridLines="0" workbookViewId="0">
      <selection activeCell="D7" sqref="D7"/>
    </sheetView>
  </sheetViews>
  <sheetFormatPr baseColWidth="10" defaultRowHeight="14.5"/>
  <cols>
    <col min="2" max="2" width="39.6328125" customWidth="1"/>
    <col min="4" max="4" width="12" bestFit="1" customWidth="1"/>
  </cols>
  <sheetData>
    <row r="2" spans="1:5" ht="15.5">
      <c r="A2" s="1" t="s">
        <v>2</v>
      </c>
      <c r="B2" s="124"/>
      <c r="C2" s="124"/>
      <c r="D2" s="124"/>
      <c r="E2" s="124"/>
    </row>
    <row r="5" spans="1:5">
      <c r="B5" s="35" t="s">
        <v>49</v>
      </c>
      <c r="C5" s="35" t="s">
        <v>50</v>
      </c>
      <c r="D5" s="35" t="s">
        <v>51</v>
      </c>
    </row>
    <row r="6" spans="1:5">
      <c r="B6" s="36" t="s">
        <v>52</v>
      </c>
      <c r="C6" s="28"/>
      <c r="D6" s="89">
        <v>2000000</v>
      </c>
    </row>
    <row r="7" spans="1:5">
      <c r="B7" s="36" t="s">
        <v>53</v>
      </c>
      <c r="C7" s="28"/>
      <c r="D7" s="89"/>
    </row>
    <row r="8" spans="1:5">
      <c r="B8" s="47" t="s">
        <v>66</v>
      </c>
      <c r="C8" s="28"/>
      <c r="D8" s="89"/>
    </row>
    <row r="9" spans="1:5">
      <c r="B9" s="47" t="s">
        <v>67</v>
      </c>
      <c r="C9" s="28"/>
      <c r="D9" s="89"/>
    </row>
    <row r="10" spans="1:5">
      <c r="B10" s="47" t="s">
        <v>70</v>
      </c>
      <c r="C10" s="28"/>
      <c r="D10" s="89"/>
    </row>
    <row r="11" spans="1:5">
      <c r="B11" s="36" t="s">
        <v>54</v>
      </c>
      <c r="C11" s="28"/>
      <c r="D11" s="89"/>
    </row>
    <row r="12" spans="1:5">
      <c r="B12" s="47" t="s">
        <v>68</v>
      </c>
      <c r="C12" s="28"/>
      <c r="D12" s="89"/>
    </row>
    <row r="13" spans="1:5">
      <c r="B13" s="47" t="s">
        <v>69</v>
      </c>
      <c r="C13" s="28"/>
      <c r="D13" s="89"/>
    </row>
    <row r="14" spans="1:5">
      <c r="B14" s="36" t="s">
        <v>55</v>
      </c>
      <c r="C14" s="36">
        <f>SUM(C6:C11)</f>
        <v>0</v>
      </c>
      <c r="D14" s="85">
        <f>SUM(D6:D11)</f>
        <v>2000000</v>
      </c>
    </row>
    <row r="15" spans="1:5">
      <c r="B15" s="33"/>
      <c r="C15" s="33"/>
      <c r="D15" s="33"/>
    </row>
    <row r="17" spans="2:4">
      <c r="B17" s="125" t="s">
        <v>71</v>
      </c>
      <c r="C17" s="125"/>
      <c r="D17" s="125"/>
    </row>
    <row r="18" spans="2:4">
      <c r="B18" s="125"/>
      <c r="C18" s="125"/>
      <c r="D18" s="125"/>
    </row>
    <row r="19" spans="2:4">
      <c r="B19" s="125"/>
      <c r="C19" s="125"/>
      <c r="D19" s="125"/>
    </row>
  </sheetData>
  <mergeCells count="2">
    <mergeCell ref="B2:E2"/>
    <mergeCell ref="B17:D19"/>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2C64-D867-4C5F-80C6-270DE9F9DF4D}">
  <dimension ref="B2:T27"/>
  <sheetViews>
    <sheetView showGridLines="0" workbookViewId="0">
      <selection activeCell="E22" sqref="E22"/>
    </sheetView>
  </sheetViews>
  <sheetFormatPr baseColWidth="10" defaultColWidth="11.453125" defaultRowHeight="14.5"/>
  <cols>
    <col min="1" max="1" width="3.453125" customWidth="1"/>
    <col min="2" max="2" width="15" bestFit="1" customWidth="1"/>
    <col min="3" max="3" width="12.453125" bestFit="1" customWidth="1"/>
    <col min="4" max="4" width="11.1796875" bestFit="1" customWidth="1"/>
    <col min="5" max="5" width="13.453125" bestFit="1" customWidth="1"/>
    <col min="6" max="6" width="12.6328125" customWidth="1"/>
    <col min="7" max="7" width="15.1796875" customWidth="1"/>
    <col min="8" max="8" width="10" bestFit="1" customWidth="1"/>
    <col min="9" max="9" width="12.36328125" bestFit="1" customWidth="1"/>
    <col min="10" max="10" width="12.08984375" customWidth="1"/>
    <col min="11" max="11" width="12.81640625" bestFit="1" customWidth="1"/>
    <col min="12" max="12" width="10.08984375" customWidth="1"/>
    <col min="13" max="13" width="12.81640625" bestFit="1" customWidth="1"/>
    <col min="14" max="14" width="10.08984375" bestFit="1" customWidth="1"/>
    <col min="15" max="15" width="12" customWidth="1"/>
    <col min="16" max="16" width="11.6328125" bestFit="1" customWidth="1"/>
    <col min="17" max="17" width="12.36328125" bestFit="1" customWidth="1"/>
  </cols>
  <sheetData>
    <row r="2" spans="2:17" ht="21.5">
      <c r="B2" s="129" t="s">
        <v>1</v>
      </c>
      <c r="C2" s="130"/>
      <c r="D2" s="130"/>
      <c r="E2" s="130"/>
      <c r="F2" s="130"/>
      <c r="G2" s="130"/>
      <c r="H2" s="130"/>
      <c r="I2" s="130"/>
      <c r="J2" s="130"/>
      <c r="K2" s="130"/>
      <c r="L2" s="130"/>
      <c r="M2" s="130"/>
      <c r="N2" s="130"/>
      <c r="O2" s="130"/>
      <c r="P2" s="130"/>
    </row>
    <row r="4" spans="2:17" ht="15.5">
      <c r="B4" s="1" t="s">
        <v>2</v>
      </c>
      <c r="C4" s="126"/>
      <c r="D4" s="126"/>
      <c r="E4" s="126"/>
      <c r="F4" s="126"/>
      <c r="G4" s="126"/>
      <c r="H4" s="126"/>
    </row>
    <row r="5" spans="2:17" ht="15.5">
      <c r="B5" s="1" t="s">
        <v>3</v>
      </c>
      <c r="C5" s="3"/>
      <c r="I5" s="4"/>
    </row>
    <row r="6" spans="2:17">
      <c r="B6" s="1" t="s">
        <v>4</v>
      </c>
      <c r="C6" s="5"/>
      <c r="I6" s="4"/>
    </row>
    <row r="7" spans="2:17">
      <c r="E7" s="6" t="s">
        <v>5</v>
      </c>
      <c r="F7" s="7" t="s">
        <v>5</v>
      </c>
      <c r="G7" s="8" t="s">
        <v>5</v>
      </c>
      <c r="K7" s="92">
        <v>5881985</v>
      </c>
    </row>
    <row r="8" spans="2:17">
      <c r="B8" s="127" t="s">
        <v>6</v>
      </c>
      <c r="C8" s="8" t="s">
        <v>7</v>
      </c>
      <c r="D8" s="8" t="s">
        <v>8</v>
      </c>
      <c r="E8" s="6" t="s">
        <v>9</v>
      </c>
      <c r="F8" s="8" t="s">
        <v>10</v>
      </c>
      <c r="G8" s="8" t="s">
        <v>11</v>
      </c>
      <c r="H8" s="9" t="s">
        <v>12</v>
      </c>
      <c r="I8" s="8" t="s">
        <v>13</v>
      </c>
      <c r="J8" s="8" t="s">
        <v>13</v>
      </c>
      <c r="K8" s="8" t="s">
        <v>14</v>
      </c>
      <c r="L8" s="8" t="s">
        <v>15</v>
      </c>
      <c r="M8" s="8" t="s">
        <v>14</v>
      </c>
      <c r="N8" s="10"/>
      <c r="P8" s="7" t="s">
        <v>13</v>
      </c>
    </row>
    <row r="9" spans="2:17">
      <c r="B9" s="128"/>
      <c r="C9" s="8" t="s">
        <v>16</v>
      </c>
      <c r="D9" s="8" t="s">
        <v>17</v>
      </c>
      <c r="E9" s="8" t="s">
        <v>18</v>
      </c>
      <c r="F9" s="8" t="s">
        <v>19</v>
      </c>
      <c r="G9" s="6" t="s">
        <v>20</v>
      </c>
      <c r="H9" s="8" t="s">
        <v>21</v>
      </c>
      <c r="I9" s="8" t="s">
        <v>22</v>
      </c>
      <c r="J9" s="8" t="s">
        <v>23</v>
      </c>
      <c r="K9" s="8" t="s">
        <v>24</v>
      </c>
      <c r="L9" s="8"/>
      <c r="M9" s="8" t="s">
        <v>23</v>
      </c>
      <c r="N9" s="8" t="s">
        <v>25</v>
      </c>
      <c r="O9" s="9" t="s">
        <v>26</v>
      </c>
      <c r="P9" s="11" t="s">
        <v>27</v>
      </c>
    </row>
    <row r="10" spans="2:17" ht="15.5">
      <c r="B10" s="12" t="s">
        <v>37</v>
      </c>
      <c r="C10" s="13"/>
      <c r="D10" s="14">
        <v>211263</v>
      </c>
      <c r="E10" s="13">
        <v>1430351</v>
      </c>
      <c r="F10" s="15"/>
      <c r="G10" s="16">
        <f t="shared" ref="G10:G20" si="0">E10+F10</f>
        <v>1430351</v>
      </c>
      <c r="H10" s="71">
        <v>0.02</v>
      </c>
      <c r="I10" s="15">
        <v>28607</v>
      </c>
      <c r="J10" s="17">
        <f>+G10*H10</f>
        <v>28607.02</v>
      </c>
      <c r="K10" s="18"/>
      <c r="L10" s="19">
        <v>0.19</v>
      </c>
      <c r="M10" s="17"/>
      <c r="N10" s="17"/>
      <c r="O10" s="68"/>
      <c r="P10" s="15">
        <f>+I10*O10</f>
        <v>0</v>
      </c>
      <c r="Q10" s="77"/>
    </row>
    <row r="11" spans="2:17" ht="15.5">
      <c r="B11" s="12" t="s">
        <v>38</v>
      </c>
      <c r="C11" s="20"/>
      <c r="D11" s="21">
        <v>176173</v>
      </c>
      <c r="E11" s="22">
        <v>1302511</v>
      </c>
      <c r="F11" s="23"/>
      <c r="G11" s="16">
        <f t="shared" si="0"/>
        <v>1302511</v>
      </c>
      <c r="H11" s="71">
        <v>0.02</v>
      </c>
      <c r="I11" s="23">
        <v>26050</v>
      </c>
      <c r="J11" s="17">
        <f t="shared" ref="J11:J21" si="1">+G11*H11</f>
        <v>26050.22</v>
      </c>
      <c r="K11" s="18"/>
      <c r="L11" s="19">
        <v>0.19</v>
      </c>
      <c r="M11" s="17"/>
      <c r="N11" s="17"/>
      <c r="O11" s="68"/>
      <c r="P11" s="23">
        <f t="shared" ref="P11:P19" si="2">+I11*O11</f>
        <v>0</v>
      </c>
      <c r="Q11" s="77"/>
    </row>
    <row r="12" spans="2:17" ht="15.5">
      <c r="B12" s="12" t="s">
        <v>39</v>
      </c>
      <c r="C12" s="22"/>
      <c r="D12" s="21">
        <v>169938</v>
      </c>
      <c r="E12" s="22">
        <v>2006962</v>
      </c>
      <c r="F12" s="23"/>
      <c r="G12" s="16">
        <f t="shared" si="0"/>
        <v>2006962</v>
      </c>
      <c r="H12" s="71">
        <v>0.02</v>
      </c>
      <c r="I12" s="23">
        <v>40139</v>
      </c>
      <c r="J12" s="17">
        <f t="shared" si="1"/>
        <v>40139.24</v>
      </c>
      <c r="K12" s="18"/>
      <c r="L12" s="19">
        <v>0.19</v>
      </c>
      <c r="M12" s="17"/>
      <c r="N12" s="17"/>
      <c r="O12" s="68"/>
      <c r="P12" s="23">
        <f t="shared" si="2"/>
        <v>0</v>
      </c>
      <c r="Q12" s="77"/>
    </row>
    <row r="13" spans="2:17" ht="15.5">
      <c r="B13" s="12" t="s">
        <v>40</v>
      </c>
      <c r="C13" s="22"/>
      <c r="D13" s="21">
        <v>197995</v>
      </c>
      <c r="E13" s="22">
        <v>1412047</v>
      </c>
      <c r="F13" s="23"/>
      <c r="G13" s="16">
        <f t="shared" si="0"/>
        <v>1412047</v>
      </c>
      <c r="H13" s="71">
        <v>0.02</v>
      </c>
      <c r="I13" s="23">
        <v>28241</v>
      </c>
      <c r="J13" s="17">
        <f t="shared" si="1"/>
        <v>28240.940000000002</v>
      </c>
      <c r="K13" s="18"/>
      <c r="L13" s="19">
        <v>0.19</v>
      </c>
      <c r="M13" s="17"/>
      <c r="N13" s="17"/>
      <c r="O13" s="68"/>
      <c r="P13" s="23">
        <f t="shared" si="2"/>
        <v>0</v>
      </c>
      <c r="Q13" s="77"/>
    </row>
    <row r="14" spans="2:17" ht="15.5">
      <c r="B14" s="12" t="s">
        <v>41</v>
      </c>
      <c r="C14" s="2"/>
      <c r="D14" s="21">
        <v>90478</v>
      </c>
      <c r="E14" s="22"/>
      <c r="F14" s="23"/>
      <c r="G14" s="16">
        <f t="shared" si="0"/>
        <v>0</v>
      </c>
      <c r="H14" s="71">
        <v>0.02</v>
      </c>
      <c r="I14" s="23"/>
      <c r="J14" s="17">
        <f t="shared" si="1"/>
        <v>0</v>
      </c>
      <c r="K14" s="18"/>
      <c r="L14" s="19">
        <v>0.19</v>
      </c>
      <c r="M14" s="17"/>
      <c r="N14" s="17"/>
      <c r="O14" s="68"/>
      <c r="P14" s="23">
        <f t="shared" si="2"/>
        <v>0</v>
      </c>
      <c r="Q14" s="77"/>
    </row>
    <row r="15" spans="2:17" ht="15.5">
      <c r="B15" s="12" t="s">
        <v>42</v>
      </c>
      <c r="C15" s="22"/>
      <c r="D15" s="21">
        <v>204357</v>
      </c>
      <c r="E15" s="22">
        <v>150000</v>
      </c>
      <c r="F15" s="23"/>
      <c r="G15" s="16">
        <f t="shared" si="0"/>
        <v>150000</v>
      </c>
      <c r="H15" s="71">
        <v>0.02</v>
      </c>
      <c r="I15" s="23">
        <v>3000</v>
      </c>
      <c r="J15" s="17">
        <f t="shared" si="1"/>
        <v>3000</v>
      </c>
      <c r="K15" s="18"/>
      <c r="L15" s="19">
        <v>0.19</v>
      </c>
      <c r="M15" s="17"/>
      <c r="N15" s="17"/>
      <c r="O15" s="68"/>
      <c r="P15" s="23">
        <f t="shared" si="2"/>
        <v>0</v>
      </c>
      <c r="Q15" s="77"/>
    </row>
    <row r="16" spans="2:17" ht="15.5">
      <c r="B16" s="12" t="s">
        <v>43</v>
      </c>
      <c r="C16" s="22"/>
      <c r="D16" s="21">
        <v>313131</v>
      </c>
      <c r="E16" s="22">
        <v>1921380</v>
      </c>
      <c r="F16" s="23"/>
      <c r="G16" s="16">
        <f t="shared" si="0"/>
        <v>1921380</v>
      </c>
      <c r="H16" s="71">
        <v>0.02</v>
      </c>
      <c r="I16" s="23">
        <v>38428</v>
      </c>
      <c r="J16" s="17">
        <f t="shared" si="1"/>
        <v>38427.599999999999</v>
      </c>
      <c r="K16" s="18"/>
      <c r="L16" s="19">
        <v>0.19</v>
      </c>
      <c r="M16" s="17"/>
      <c r="N16" s="17"/>
      <c r="O16" s="68"/>
      <c r="P16" s="23">
        <f t="shared" si="2"/>
        <v>0</v>
      </c>
      <c r="Q16" s="77"/>
    </row>
    <row r="17" spans="2:20" ht="15.5">
      <c r="B17" s="12" t="s">
        <v>44</v>
      </c>
      <c r="C17" s="22"/>
      <c r="D17" s="21">
        <v>313131</v>
      </c>
      <c r="E17" s="22">
        <v>2345503</v>
      </c>
      <c r="F17" s="23"/>
      <c r="G17" s="16">
        <f t="shared" si="0"/>
        <v>2345503</v>
      </c>
      <c r="H17" s="71">
        <v>0.02</v>
      </c>
      <c r="I17" s="23">
        <v>46910</v>
      </c>
      <c r="J17" s="17">
        <f t="shared" si="1"/>
        <v>46910.06</v>
      </c>
      <c r="K17" s="18"/>
      <c r="L17" s="19">
        <v>0.19</v>
      </c>
      <c r="M17" s="17"/>
      <c r="N17" s="23"/>
      <c r="O17" s="68"/>
      <c r="P17" s="23">
        <f t="shared" si="2"/>
        <v>0</v>
      </c>
      <c r="Q17" s="77"/>
    </row>
    <row r="18" spans="2:20" ht="15.5">
      <c r="B18" s="12" t="s">
        <v>45</v>
      </c>
      <c r="C18" s="22"/>
      <c r="D18" s="24">
        <v>457545</v>
      </c>
      <c r="E18" s="22">
        <v>3240785</v>
      </c>
      <c r="F18" s="23"/>
      <c r="G18" s="16">
        <f t="shared" si="0"/>
        <v>3240785</v>
      </c>
      <c r="H18" s="71">
        <v>0.02</v>
      </c>
      <c r="I18" s="23">
        <v>64816</v>
      </c>
      <c r="J18" s="17">
        <f t="shared" si="1"/>
        <v>64815.700000000004</v>
      </c>
      <c r="K18" s="18"/>
      <c r="L18" s="19">
        <v>0.19</v>
      </c>
      <c r="M18" s="17"/>
      <c r="N18" s="23"/>
      <c r="O18" s="68"/>
      <c r="P18" s="23">
        <f t="shared" si="2"/>
        <v>0</v>
      </c>
      <c r="Q18" s="77"/>
    </row>
    <row r="19" spans="2:20" ht="15.5">
      <c r="B19" s="12" t="s">
        <v>46</v>
      </c>
      <c r="C19" s="22"/>
      <c r="D19" s="21">
        <v>385651</v>
      </c>
      <c r="E19" s="22">
        <v>2963773</v>
      </c>
      <c r="F19" s="23"/>
      <c r="G19" s="16">
        <f t="shared" si="0"/>
        <v>2963773</v>
      </c>
      <c r="H19" s="71">
        <v>0.02</v>
      </c>
      <c r="I19" s="23">
        <v>59275</v>
      </c>
      <c r="J19" s="17">
        <f t="shared" si="1"/>
        <v>59275.46</v>
      </c>
      <c r="K19" s="18"/>
      <c r="L19" s="19">
        <v>0.19</v>
      </c>
      <c r="M19" s="17"/>
      <c r="N19" s="23"/>
      <c r="O19" s="68"/>
      <c r="P19" s="23">
        <f t="shared" si="2"/>
        <v>0</v>
      </c>
      <c r="Q19" s="77"/>
    </row>
    <row r="20" spans="2:20" ht="15.5">
      <c r="B20" s="12" t="s">
        <v>47</v>
      </c>
      <c r="C20" s="22"/>
      <c r="D20" s="24">
        <v>418168</v>
      </c>
      <c r="E20" s="22">
        <v>7766193</v>
      </c>
      <c r="F20" s="23"/>
      <c r="G20" s="16">
        <f t="shared" si="0"/>
        <v>7766193</v>
      </c>
      <c r="H20" s="71">
        <v>0.02</v>
      </c>
      <c r="I20" s="23">
        <v>155324</v>
      </c>
      <c r="J20" s="17">
        <f t="shared" si="1"/>
        <v>155323.86000000002</v>
      </c>
      <c r="K20" s="18"/>
      <c r="L20" s="19">
        <v>0.19</v>
      </c>
      <c r="M20" s="17"/>
      <c r="N20" s="23"/>
      <c r="O20" s="69"/>
      <c r="P20" s="23">
        <f>+I20*O20</f>
        <v>0</v>
      </c>
      <c r="Q20" s="77"/>
    </row>
    <row r="21" spans="2:20" ht="15.5">
      <c r="B21" s="12" t="s">
        <v>48</v>
      </c>
      <c r="C21" s="25"/>
      <c r="D21" s="26">
        <v>681538</v>
      </c>
      <c r="E21" s="25">
        <v>11385460</v>
      </c>
      <c r="F21" s="27"/>
      <c r="G21" s="16">
        <f>E21+F21</f>
        <v>11385460</v>
      </c>
      <c r="H21" s="71">
        <v>0.02</v>
      </c>
      <c r="I21" s="27">
        <v>227709</v>
      </c>
      <c r="J21" s="17">
        <f t="shared" si="1"/>
        <v>227709.2</v>
      </c>
      <c r="K21" s="18"/>
      <c r="L21" s="19">
        <v>0.19</v>
      </c>
      <c r="M21" s="17"/>
      <c r="N21" s="23"/>
      <c r="O21" s="70"/>
      <c r="P21" s="23">
        <f>+I21*O21</f>
        <v>0</v>
      </c>
      <c r="Q21" s="77"/>
    </row>
    <row r="22" spans="2:20" s="96" customFormat="1">
      <c r="B22" s="93" t="s">
        <v>28</v>
      </c>
      <c r="C22" s="94">
        <f>SUM(C10:C21)</f>
        <v>0</v>
      </c>
      <c r="D22" s="94">
        <f>SUM(D10:D21)</f>
        <v>3619368</v>
      </c>
      <c r="E22" s="94">
        <f>SUM(E10:E21)</f>
        <v>35924965</v>
      </c>
      <c r="F22" s="94">
        <f t="shared" ref="F22:G22" si="3">SUM(F10:F21)</f>
        <v>0</v>
      </c>
      <c r="G22" s="94">
        <f t="shared" si="3"/>
        <v>35924965</v>
      </c>
      <c r="H22" s="94"/>
      <c r="I22" s="94">
        <f>SUM(I10:I21)</f>
        <v>718499</v>
      </c>
      <c r="J22" s="94">
        <f>SUM(J10:J21)</f>
        <v>718499.3</v>
      </c>
      <c r="K22" s="94">
        <f>SUM(K10:K21)</f>
        <v>0</v>
      </c>
      <c r="L22" s="94"/>
      <c r="M22" s="94">
        <f>SUM(M10:M21)</f>
        <v>0</v>
      </c>
      <c r="N22" s="94">
        <f>SUM(N10:N21)</f>
        <v>0</v>
      </c>
      <c r="O22" s="89"/>
      <c r="P22" s="95">
        <f>SUM(P10:P21)</f>
        <v>0</v>
      </c>
      <c r="Q22" s="96">
        <v>721883</v>
      </c>
      <c r="R22" s="96">
        <f>+Q22-I22</f>
        <v>3384</v>
      </c>
    </row>
    <row r="23" spans="2:20" hidden="1">
      <c r="I23" s="30" t="s">
        <v>29</v>
      </c>
      <c r="J23" s="31"/>
      <c r="K23" s="31"/>
      <c r="L23" s="31"/>
      <c r="M23" s="31"/>
      <c r="N23" s="31"/>
      <c r="O23" s="31"/>
      <c r="P23" s="32" t="s">
        <v>30</v>
      </c>
    </row>
    <row r="25" spans="2:20">
      <c r="B25" s="29"/>
    </row>
    <row r="26" spans="2:20">
      <c r="G26" s="67" t="s">
        <v>110</v>
      </c>
      <c r="H26" s="67"/>
      <c r="I26" s="67"/>
      <c r="J26" s="67"/>
      <c r="K26" s="67"/>
      <c r="L26" s="67"/>
      <c r="M26" s="67"/>
      <c r="N26" s="67"/>
      <c r="O26" s="67"/>
      <c r="P26" s="67"/>
      <c r="Q26" s="67"/>
      <c r="R26" s="67"/>
      <c r="S26" s="67"/>
      <c r="T26" s="67"/>
    </row>
    <row r="27" spans="2:20">
      <c r="G27" s="67" t="s">
        <v>111</v>
      </c>
      <c r="H27" s="78" t="s">
        <v>113</v>
      </c>
    </row>
  </sheetData>
  <mergeCells count="3">
    <mergeCell ref="C4:H4"/>
    <mergeCell ref="B8:B9"/>
    <mergeCell ref="B2:P2"/>
  </mergeCells>
  <phoneticPr fontId="11" type="noConversion"/>
  <hyperlinks>
    <hyperlink ref="H27" r:id="rId1" xr:uid="{B9277F9D-AB4B-4E1B-8A4B-533B96D11F7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793C2-96BF-4310-B28D-582BE66E843C}">
  <dimension ref="B2:P28"/>
  <sheetViews>
    <sheetView showGridLines="0" topLeftCell="A3" workbookViewId="0">
      <selection activeCell="G28" sqref="G28"/>
    </sheetView>
  </sheetViews>
  <sheetFormatPr baseColWidth="10" defaultRowHeight="14.5"/>
  <cols>
    <col min="1" max="1" width="4.453125" customWidth="1"/>
    <col min="3" max="3" width="7.08984375" customWidth="1"/>
    <col min="4" max="4" width="5.08984375" bestFit="1" customWidth="1"/>
    <col min="5" max="5" width="13" bestFit="1" customWidth="1"/>
    <col min="6" max="6" width="35.453125" bestFit="1" customWidth="1"/>
    <col min="7" max="7" width="12.453125" bestFit="1" customWidth="1"/>
    <col min="9" max="9" width="12.453125" bestFit="1" customWidth="1"/>
    <col min="10" max="12" width="7.453125" customWidth="1"/>
    <col min="13" max="13" width="12.453125" bestFit="1" customWidth="1"/>
    <col min="15" max="15" width="11.36328125" bestFit="1" customWidth="1"/>
    <col min="16" max="16" width="12.6328125" bestFit="1" customWidth="1"/>
  </cols>
  <sheetData>
    <row r="2" spans="2:16">
      <c r="B2" s="48" t="s">
        <v>72</v>
      </c>
      <c r="C2" s="48"/>
      <c r="D2" s="48"/>
      <c r="E2" s="48"/>
      <c r="F2" s="49"/>
      <c r="G2" s="49"/>
      <c r="H2" s="49"/>
      <c r="I2" s="49"/>
    </row>
    <row r="3" spans="2:16">
      <c r="B3" s="49"/>
      <c r="C3" s="49"/>
      <c r="D3" s="49"/>
      <c r="E3" s="49"/>
      <c r="F3" s="49"/>
      <c r="G3" s="49"/>
      <c r="H3" s="49"/>
      <c r="I3" s="49"/>
    </row>
    <row r="4" spans="2:16" ht="15.5">
      <c r="B4" s="50" t="s">
        <v>73</v>
      </c>
      <c r="C4" s="50"/>
      <c r="D4" s="50"/>
      <c r="E4" s="50"/>
      <c r="F4" s="50"/>
      <c r="G4" s="50"/>
      <c r="H4" s="50"/>
      <c r="I4" s="50"/>
    </row>
    <row r="5" spans="2:16" ht="15.5">
      <c r="B5" s="50"/>
      <c r="C5" s="50"/>
      <c r="D5" s="50"/>
      <c r="E5" s="50"/>
      <c r="F5" s="50"/>
      <c r="G5" s="50"/>
      <c r="H5" s="50"/>
      <c r="I5" s="50"/>
    </row>
    <row r="6" spans="2:16" ht="21">
      <c r="B6" s="51">
        <v>46022</v>
      </c>
      <c r="C6" s="50"/>
      <c r="D6" s="50"/>
      <c r="E6" s="52"/>
      <c r="F6" s="53"/>
      <c r="G6" s="53"/>
      <c r="H6" s="53"/>
      <c r="I6" s="53"/>
      <c r="J6" s="53"/>
      <c r="K6" s="53"/>
      <c r="L6" s="53"/>
      <c r="M6" s="53"/>
      <c r="N6" s="53"/>
      <c r="O6" s="53"/>
      <c r="P6" s="53"/>
    </row>
    <row r="7" spans="2:16" ht="15.5">
      <c r="C7" s="52"/>
      <c r="D7" s="52"/>
      <c r="E7" s="52"/>
      <c r="F7" s="49"/>
      <c r="G7" s="52"/>
      <c r="H7" s="52"/>
      <c r="I7" s="52"/>
      <c r="J7" s="52"/>
      <c r="K7" s="52"/>
      <c r="L7" s="52"/>
      <c r="M7" s="52"/>
      <c r="N7" s="52"/>
      <c r="O7" s="52"/>
      <c r="P7" s="52"/>
    </row>
    <row r="8" spans="2:16">
      <c r="C8" s="49"/>
      <c r="D8" s="49"/>
      <c r="E8" s="49"/>
      <c r="F8" s="48"/>
      <c r="G8" s="49"/>
      <c r="H8" s="49"/>
      <c r="I8" s="49"/>
      <c r="J8" s="49"/>
      <c r="K8" s="49"/>
      <c r="L8" s="49"/>
      <c r="M8" s="49"/>
      <c r="N8" s="49"/>
      <c r="O8" s="49"/>
      <c r="P8" s="49"/>
    </row>
    <row r="9" spans="2:16">
      <c r="C9" s="49"/>
      <c r="D9" s="49"/>
      <c r="E9" s="49"/>
      <c r="F9" s="49"/>
      <c r="G9" s="49"/>
      <c r="H9" s="49"/>
      <c r="I9" s="49"/>
      <c r="J9" s="49"/>
      <c r="K9" s="49"/>
      <c r="L9" s="49"/>
      <c r="M9" s="49"/>
      <c r="N9" s="49"/>
      <c r="O9" s="49"/>
      <c r="P9" s="49"/>
    </row>
    <row r="10" spans="2:16" ht="15.5">
      <c r="B10" s="136" t="s">
        <v>74</v>
      </c>
      <c r="C10" s="136" t="s">
        <v>50</v>
      </c>
      <c r="D10" s="72" t="s">
        <v>75</v>
      </c>
      <c r="E10" s="138" t="s">
        <v>76</v>
      </c>
      <c r="F10" s="132" t="s">
        <v>77</v>
      </c>
      <c r="G10" s="72" t="s">
        <v>78</v>
      </c>
      <c r="H10" s="131" t="s">
        <v>79</v>
      </c>
      <c r="I10" s="73" t="s">
        <v>78</v>
      </c>
      <c r="J10" s="132" t="s">
        <v>80</v>
      </c>
      <c r="K10" s="132"/>
      <c r="L10" s="132"/>
      <c r="M10" s="73" t="s">
        <v>81</v>
      </c>
      <c r="N10" s="73" t="s">
        <v>82</v>
      </c>
      <c r="O10" s="73" t="s">
        <v>81</v>
      </c>
      <c r="P10" s="73" t="s">
        <v>78</v>
      </c>
    </row>
    <row r="11" spans="2:16" ht="15.5">
      <c r="B11" s="137"/>
      <c r="C11" s="137"/>
      <c r="D11" s="74" t="s">
        <v>83</v>
      </c>
      <c r="E11" s="138"/>
      <c r="F11" s="132"/>
      <c r="G11" s="74" t="s">
        <v>84</v>
      </c>
      <c r="H11" s="131"/>
      <c r="I11" s="75" t="s">
        <v>85</v>
      </c>
      <c r="J11" s="76" t="s">
        <v>86</v>
      </c>
      <c r="K11" s="76" t="s">
        <v>87</v>
      </c>
      <c r="L11" s="76" t="s">
        <v>88</v>
      </c>
      <c r="M11" s="75" t="s">
        <v>89</v>
      </c>
      <c r="N11" s="75" t="s">
        <v>90</v>
      </c>
      <c r="O11" s="75" t="s">
        <v>91</v>
      </c>
      <c r="P11" s="75" t="s">
        <v>92</v>
      </c>
    </row>
    <row r="12" spans="2:16" ht="15.5">
      <c r="B12" s="54"/>
      <c r="C12" s="54"/>
      <c r="D12" s="55"/>
      <c r="E12" s="56"/>
      <c r="F12" s="57" t="s">
        <v>93</v>
      </c>
      <c r="G12" s="58"/>
      <c r="H12" s="59"/>
      <c r="I12" s="60">
        <f>+G12</f>
        <v>0</v>
      </c>
      <c r="J12" s="61"/>
      <c r="K12" s="62"/>
      <c r="L12" s="62"/>
      <c r="M12" s="63"/>
      <c r="N12" s="60"/>
      <c r="O12" s="60"/>
      <c r="P12" s="60"/>
    </row>
    <row r="13" spans="2:16" ht="15.5">
      <c r="B13" s="133" t="s">
        <v>94</v>
      </c>
      <c r="C13" s="134"/>
      <c r="D13" s="134"/>
      <c r="E13" s="134"/>
      <c r="F13" s="135"/>
      <c r="G13" s="64">
        <f>SUM(G12:G12)</f>
        <v>0</v>
      </c>
      <c r="H13" s="64">
        <f>SUM(H12:H12)</f>
        <v>0</v>
      </c>
      <c r="I13" s="64">
        <f t="shared" ref="I13:P13" si="0">SUM(I12:I12)</f>
        <v>0</v>
      </c>
      <c r="J13" s="65">
        <f t="shared" si="0"/>
        <v>0</v>
      </c>
      <c r="K13" s="65">
        <f t="shared" si="0"/>
        <v>0</v>
      </c>
      <c r="L13" s="65">
        <f t="shared" si="0"/>
        <v>0</v>
      </c>
      <c r="M13" s="64">
        <f>SUM(M12:M12)</f>
        <v>0</v>
      </c>
      <c r="N13" s="64">
        <f>SUM(N12:N12)</f>
        <v>0</v>
      </c>
      <c r="O13" s="64">
        <f>SUM(O12:O12)</f>
        <v>0</v>
      </c>
      <c r="P13" s="64">
        <f t="shared" si="0"/>
        <v>0</v>
      </c>
    </row>
    <row r="14" spans="2:16">
      <c r="C14" s="49"/>
      <c r="D14" s="49"/>
      <c r="E14" s="49"/>
      <c r="F14" s="49"/>
      <c r="G14" s="49"/>
      <c r="H14" s="49"/>
      <c r="I14" s="49"/>
      <c r="J14" s="49"/>
      <c r="K14" s="49"/>
      <c r="L14" s="49"/>
      <c r="M14" s="49"/>
      <c r="N14" s="49"/>
      <c r="O14" s="49"/>
      <c r="P14" s="49"/>
    </row>
    <row r="28" spans="7:7">
      <c r="G28" s="83" t="s">
        <v>128</v>
      </c>
    </row>
  </sheetData>
  <mergeCells count="7">
    <mergeCell ref="H10:H11"/>
    <mergeCell ref="J10:L10"/>
    <mergeCell ref="B13:F13"/>
    <mergeCell ref="B10:B11"/>
    <mergeCell ref="C10:C11"/>
    <mergeCell ref="E10:E11"/>
    <mergeCell ref="F10:F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B3B17-AA78-4004-B744-35F003D72615}">
  <dimension ref="B2:P22"/>
  <sheetViews>
    <sheetView showGridLines="0" workbookViewId="0">
      <selection activeCell="F22" sqref="F22"/>
    </sheetView>
  </sheetViews>
  <sheetFormatPr baseColWidth="10" defaultRowHeight="14.5"/>
  <cols>
    <col min="1" max="1" width="4.453125" customWidth="1"/>
    <col min="3" max="3" width="7.08984375" customWidth="1"/>
    <col min="4" max="4" width="5.08984375" bestFit="1" customWidth="1"/>
    <col min="5" max="5" width="13" bestFit="1" customWidth="1"/>
    <col min="6" max="6" width="35.453125" bestFit="1" customWidth="1"/>
    <col min="7" max="7" width="12.453125" bestFit="1" customWidth="1"/>
    <col min="9" max="9" width="12.453125" bestFit="1" customWidth="1"/>
    <col min="10" max="12" width="7.453125" customWidth="1"/>
    <col min="13" max="13" width="12.453125" bestFit="1" customWidth="1"/>
    <col min="15" max="15" width="11.36328125" bestFit="1" customWidth="1"/>
    <col min="16" max="16" width="12.6328125" bestFit="1" customWidth="1"/>
  </cols>
  <sheetData>
    <row r="2" spans="2:16">
      <c r="B2" s="48" t="s">
        <v>72</v>
      </c>
      <c r="C2" s="48"/>
      <c r="D2" s="48"/>
      <c r="E2" s="48"/>
      <c r="F2" s="49"/>
      <c r="G2" s="49"/>
      <c r="H2" s="49"/>
      <c r="I2" s="49"/>
    </row>
    <row r="3" spans="2:16">
      <c r="B3" s="49"/>
      <c r="C3" s="49"/>
      <c r="D3" s="49"/>
      <c r="E3" s="49"/>
      <c r="F3" s="49"/>
      <c r="G3" s="49"/>
      <c r="H3" s="49"/>
      <c r="I3" s="49"/>
    </row>
    <row r="4" spans="2:16" ht="15.5">
      <c r="B4" s="50" t="s">
        <v>73</v>
      </c>
      <c r="C4" s="50"/>
      <c r="D4" s="50"/>
      <c r="E4" s="50"/>
      <c r="F4" s="50"/>
      <c r="G4" s="50"/>
      <c r="H4" s="50"/>
      <c r="I4" s="50"/>
    </row>
    <row r="5" spans="2:16" ht="15.5">
      <c r="B5" s="50"/>
      <c r="C5" s="50"/>
      <c r="D5" s="50"/>
      <c r="E5" s="50"/>
      <c r="F5" s="50"/>
      <c r="G5" s="50"/>
      <c r="H5" s="50"/>
      <c r="I5" s="50"/>
    </row>
    <row r="6" spans="2:16" ht="21">
      <c r="B6" s="51">
        <v>46022</v>
      </c>
      <c r="C6" s="50"/>
      <c r="D6" s="50"/>
      <c r="E6" s="52"/>
      <c r="F6" s="53"/>
      <c r="G6" s="53"/>
      <c r="H6" s="53"/>
      <c r="I6" s="53"/>
      <c r="J6" s="53"/>
      <c r="K6" s="53"/>
      <c r="L6" s="53"/>
      <c r="M6" s="53"/>
      <c r="N6" s="53"/>
      <c r="O6" s="53"/>
      <c r="P6" s="53"/>
    </row>
    <row r="7" spans="2:16" ht="15.5">
      <c r="C7" s="52"/>
      <c r="D7" s="52"/>
      <c r="E7" s="52"/>
      <c r="F7" s="49"/>
      <c r="G7" s="52"/>
      <c r="H7" s="52"/>
      <c r="I7" s="52"/>
      <c r="J7" s="52"/>
      <c r="K7" s="52"/>
      <c r="L7" s="52"/>
      <c r="M7" s="52"/>
      <c r="N7" s="52"/>
      <c r="O7" s="52"/>
      <c r="P7" s="52"/>
    </row>
    <row r="8" spans="2:16">
      <c r="C8" s="49"/>
      <c r="D8" s="49"/>
      <c r="E8" s="49"/>
      <c r="F8" s="48"/>
      <c r="G8" s="49"/>
      <c r="H8" s="49"/>
      <c r="I8" s="49"/>
      <c r="J8" s="49"/>
      <c r="K8" s="49"/>
      <c r="L8" s="49"/>
      <c r="M8" s="49"/>
      <c r="N8" s="49"/>
      <c r="O8" s="49"/>
      <c r="P8" s="49"/>
    </row>
    <row r="9" spans="2:16">
      <c r="C9" s="49"/>
      <c r="D9" s="49"/>
      <c r="E9" s="49"/>
      <c r="F9" s="49"/>
      <c r="G9" s="49"/>
      <c r="H9" s="49"/>
      <c r="I9" s="49"/>
      <c r="J9" s="49"/>
      <c r="K9" s="49"/>
      <c r="L9" s="49"/>
      <c r="M9" s="49"/>
      <c r="N9" s="49"/>
      <c r="O9" s="49"/>
      <c r="P9" s="49"/>
    </row>
    <row r="10" spans="2:16" ht="15.5">
      <c r="B10" s="136" t="s">
        <v>74</v>
      </c>
      <c r="C10" s="136" t="s">
        <v>50</v>
      </c>
      <c r="D10" s="72" t="s">
        <v>75</v>
      </c>
      <c r="E10" s="138" t="s">
        <v>76</v>
      </c>
      <c r="F10" s="132" t="s">
        <v>77</v>
      </c>
      <c r="G10" s="72" t="s">
        <v>78</v>
      </c>
      <c r="H10" s="131" t="s">
        <v>79</v>
      </c>
      <c r="I10" s="73" t="s">
        <v>78</v>
      </c>
      <c r="J10" s="132" t="s">
        <v>80</v>
      </c>
      <c r="K10" s="132"/>
      <c r="L10" s="132"/>
      <c r="M10" s="73" t="s">
        <v>81</v>
      </c>
      <c r="N10" s="73" t="s">
        <v>82</v>
      </c>
      <c r="O10" s="73" t="s">
        <v>81</v>
      </c>
      <c r="P10" s="73" t="s">
        <v>78</v>
      </c>
    </row>
    <row r="11" spans="2:16" ht="15.5">
      <c r="B11" s="137"/>
      <c r="C11" s="137"/>
      <c r="D11" s="74" t="s">
        <v>83</v>
      </c>
      <c r="E11" s="138"/>
      <c r="F11" s="132"/>
      <c r="G11" s="74" t="s">
        <v>84</v>
      </c>
      <c r="H11" s="131"/>
      <c r="I11" s="75" t="s">
        <v>85</v>
      </c>
      <c r="J11" s="76" t="s">
        <v>86</v>
      </c>
      <c r="K11" s="76" t="s">
        <v>87</v>
      </c>
      <c r="L11" s="76" t="s">
        <v>88</v>
      </c>
      <c r="M11" s="75" t="s">
        <v>89</v>
      </c>
      <c r="N11" s="75" t="s">
        <v>90</v>
      </c>
      <c r="O11" s="75" t="s">
        <v>91</v>
      </c>
      <c r="P11" s="75" t="s">
        <v>92</v>
      </c>
    </row>
    <row r="12" spans="2:16" ht="15.5">
      <c r="B12" s="54"/>
      <c r="C12" s="54"/>
      <c r="D12" s="55"/>
      <c r="E12" s="56"/>
      <c r="F12" s="57" t="s">
        <v>93</v>
      </c>
      <c r="G12" s="58"/>
      <c r="H12" s="59"/>
      <c r="I12" s="60">
        <f>+G12</f>
        <v>0</v>
      </c>
      <c r="J12" s="61"/>
      <c r="K12" s="62"/>
      <c r="L12" s="62"/>
      <c r="M12" s="63"/>
      <c r="N12" s="60"/>
      <c r="O12" s="60"/>
      <c r="P12" s="60"/>
    </row>
    <row r="13" spans="2:16" ht="15.5">
      <c r="B13" s="133" t="s">
        <v>94</v>
      </c>
      <c r="C13" s="134"/>
      <c r="D13" s="134"/>
      <c r="E13" s="134"/>
      <c r="F13" s="135"/>
      <c r="G13" s="64">
        <f>SUM(G12:G12)</f>
        <v>0</v>
      </c>
      <c r="H13" s="64">
        <f>SUM(H12:H12)</f>
        <v>0</v>
      </c>
      <c r="I13" s="64">
        <f t="shared" ref="I13:P13" si="0">SUM(I12:I12)</f>
        <v>0</v>
      </c>
      <c r="J13" s="65">
        <f t="shared" si="0"/>
        <v>0</v>
      </c>
      <c r="K13" s="65">
        <f t="shared" si="0"/>
        <v>0</v>
      </c>
      <c r="L13" s="65">
        <f t="shared" si="0"/>
        <v>0</v>
      </c>
      <c r="M13" s="64">
        <f>SUM(M12:M12)</f>
        <v>0</v>
      </c>
      <c r="N13" s="64">
        <f>SUM(N12:N12)</f>
        <v>0</v>
      </c>
      <c r="O13" s="64">
        <f>SUM(O12:O12)</f>
        <v>0</v>
      </c>
      <c r="P13" s="64">
        <f t="shared" si="0"/>
        <v>0</v>
      </c>
    </row>
    <row r="14" spans="2:16">
      <c r="C14" s="49"/>
      <c r="D14" s="49"/>
      <c r="E14" s="49"/>
      <c r="F14" s="49"/>
      <c r="G14" s="49"/>
      <c r="H14" s="49"/>
      <c r="I14" s="49"/>
      <c r="J14" s="49"/>
      <c r="K14" s="49"/>
      <c r="L14" s="49"/>
      <c r="M14" s="49"/>
      <c r="N14" s="49"/>
      <c r="O14" s="49"/>
      <c r="P14" s="49"/>
    </row>
    <row r="22" spans="6:6">
      <c r="F22" s="83" t="s">
        <v>128</v>
      </c>
    </row>
  </sheetData>
  <mergeCells count="7">
    <mergeCell ref="H10:H11"/>
    <mergeCell ref="J10:L10"/>
    <mergeCell ref="B13:F13"/>
    <mergeCell ref="B10:B11"/>
    <mergeCell ref="C10:C11"/>
    <mergeCell ref="E10:E11"/>
    <mergeCell ref="F10:F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4E604-A99E-4368-8CFB-148041ACC88E}">
  <dimension ref="B5:F20"/>
  <sheetViews>
    <sheetView showGridLines="0" workbookViewId="0">
      <selection activeCell="D20" sqref="D20"/>
    </sheetView>
  </sheetViews>
  <sheetFormatPr baseColWidth="10" defaultRowHeight="14.5"/>
  <cols>
    <col min="2" max="2" width="45.81640625" customWidth="1"/>
    <col min="5" max="6" width="15.81640625" customWidth="1"/>
  </cols>
  <sheetData>
    <row r="5" spans="2:6">
      <c r="B5" s="33" t="s">
        <v>31</v>
      </c>
    </row>
    <row r="7" spans="2:6">
      <c r="B7" s="139" t="s">
        <v>32</v>
      </c>
      <c r="C7" s="139"/>
      <c r="D7" s="139"/>
      <c r="E7" s="139"/>
      <c r="F7" s="139"/>
    </row>
    <row r="9" spans="2:6" ht="43.5">
      <c r="B9" s="34" t="s">
        <v>114</v>
      </c>
      <c r="C9" s="34" t="s">
        <v>33</v>
      </c>
      <c r="D9" s="34" t="s">
        <v>34</v>
      </c>
      <c r="E9" s="34" t="s">
        <v>35</v>
      </c>
      <c r="F9" s="34" t="s">
        <v>36</v>
      </c>
    </row>
    <row r="10" spans="2:6">
      <c r="B10" s="28"/>
      <c r="C10" s="28"/>
      <c r="D10" s="28"/>
      <c r="E10" s="28"/>
      <c r="F10" s="28"/>
    </row>
    <row r="20" spans="4:4">
      <c r="D20" s="83" t="s">
        <v>128</v>
      </c>
    </row>
  </sheetData>
  <mergeCells count="1">
    <mergeCell ref="B7:F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6E06-2E2A-4108-8D9F-C1D38EDDE1F6}">
  <dimension ref="B1:E26"/>
  <sheetViews>
    <sheetView showGridLines="0" topLeftCell="A7" zoomScale="120" zoomScaleNormal="120" workbookViewId="0">
      <selection activeCell="E26" sqref="E26"/>
    </sheetView>
  </sheetViews>
  <sheetFormatPr baseColWidth="10" defaultRowHeight="14.5"/>
  <cols>
    <col min="1" max="1" width="1.81640625" customWidth="1"/>
    <col min="2" max="2" width="26.08984375" bestFit="1" customWidth="1"/>
  </cols>
  <sheetData>
    <row r="1" spans="2:4">
      <c r="B1" s="37" t="s">
        <v>97</v>
      </c>
    </row>
    <row r="2" spans="2:4">
      <c r="B2" s="38" t="s">
        <v>56</v>
      </c>
    </row>
    <row r="4" spans="2:4">
      <c r="B4" s="140" t="s">
        <v>57</v>
      </c>
      <c r="C4" s="141"/>
      <c r="D4" s="142"/>
    </row>
    <row r="5" spans="2:4">
      <c r="B5" s="39" t="s">
        <v>58</v>
      </c>
      <c r="C5" s="39" t="s">
        <v>59</v>
      </c>
      <c r="D5" s="40" t="s">
        <v>60</v>
      </c>
    </row>
    <row r="6" spans="2:4">
      <c r="B6" s="41" t="s">
        <v>61</v>
      </c>
      <c r="C6" s="42" t="s">
        <v>62</v>
      </c>
      <c r="D6" s="43" t="s">
        <v>0</v>
      </c>
    </row>
    <row r="7" spans="2:4">
      <c r="B7" s="41" t="s">
        <v>96</v>
      </c>
      <c r="C7" s="42"/>
      <c r="D7" s="43"/>
    </row>
    <row r="8" spans="2:4">
      <c r="B8" s="41" t="s">
        <v>95</v>
      </c>
      <c r="C8" s="42"/>
      <c r="D8" s="43"/>
    </row>
    <row r="9" spans="2:4">
      <c r="B9" s="41" t="s">
        <v>63</v>
      </c>
      <c r="C9" s="42"/>
      <c r="D9" s="43"/>
    </row>
    <row r="10" spans="2:4">
      <c r="B10" s="41"/>
      <c r="C10" s="42"/>
      <c r="D10" s="43"/>
    </row>
    <row r="11" spans="2:4">
      <c r="B11" s="41"/>
      <c r="C11" s="42"/>
      <c r="D11" s="43"/>
    </row>
    <row r="12" spans="2:4">
      <c r="B12" s="41"/>
      <c r="C12" s="42"/>
      <c r="D12" s="43"/>
    </row>
    <row r="13" spans="2:4">
      <c r="B13" s="41"/>
      <c r="C13" s="42"/>
      <c r="D13" s="43"/>
    </row>
    <row r="14" spans="2:4">
      <c r="B14" s="41"/>
      <c r="C14" s="42"/>
      <c r="D14" s="43"/>
    </row>
    <row r="15" spans="2:4">
      <c r="B15" s="44"/>
      <c r="C15" s="45"/>
      <c r="D15" s="46"/>
    </row>
    <row r="16" spans="2:4">
      <c r="B16" s="44"/>
      <c r="C16" s="45"/>
      <c r="D16" s="46"/>
    </row>
    <row r="17" spans="2:5">
      <c r="B17" s="44"/>
      <c r="C17" s="45"/>
      <c r="D17" s="46"/>
    </row>
    <row r="19" spans="2:5" ht="14.5" customHeight="1">
      <c r="B19" s="125" t="s">
        <v>98</v>
      </c>
      <c r="C19" s="125"/>
      <c r="D19" s="125"/>
    </row>
    <row r="20" spans="2:5">
      <c r="B20" s="125"/>
      <c r="C20" s="125"/>
      <c r="D20" s="125"/>
    </row>
    <row r="21" spans="2:5">
      <c r="B21" s="125"/>
      <c r="C21" s="125"/>
      <c r="D21" s="125"/>
    </row>
    <row r="22" spans="2:5">
      <c r="B22" s="125"/>
      <c r="C22" s="125"/>
      <c r="D22" s="125"/>
    </row>
    <row r="23" spans="2:5">
      <c r="B23" s="125"/>
      <c r="C23" s="125"/>
      <c r="D23" s="125"/>
    </row>
    <row r="24" spans="2:5">
      <c r="B24" s="125"/>
      <c r="C24" s="125"/>
      <c r="D24" s="125"/>
    </row>
    <row r="26" spans="2:5">
      <c r="E26" s="83" t="s">
        <v>128</v>
      </c>
    </row>
  </sheetData>
  <mergeCells count="2">
    <mergeCell ref="B4:D4"/>
    <mergeCell ref="B19:D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FC654-8ABF-4CF8-8EBE-F501E78A1A95}">
  <dimension ref="B2:I20"/>
  <sheetViews>
    <sheetView showGridLines="0" workbookViewId="0">
      <selection activeCell="I20" sqref="I20"/>
    </sheetView>
  </sheetViews>
  <sheetFormatPr baseColWidth="10" defaultRowHeight="14.5"/>
  <cols>
    <col min="1" max="1" width="2.6328125" customWidth="1"/>
  </cols>
  <sheetData>
    <row r="2" spans="2:7">
      <c r="B2" s="125" t="s">
        <v>99</v>
      </c>
      <c r="C2" s="125"/>
      <c r="D2" s="125"/>
      <c r="E2" s="125"/>
      <c r="F2" s="125"/>
      <c r="G2" s="125"/>
    </row>
    <row r="3" spans="2:7">
      <c r="B3" s="125"/>
      <c r="C3" s="125"/>
      <c r="D3" s="125"/>
      <c r="E3" s="125"/>
      <c r="F3" s="125"/>
      <c r="G3" s="125"/>
    </row>
    <row r="4" spans="2:7">
      <c r="B4" s="125"/>
      <c r="C4" s="125"/>
      <c r="D4" s="125"/>
      <c r="E4" s="125"/>
      <c r="F4" s="125"/>
      <c r="G4" s="125"/>
    </row>
    <row r="5" spans="2:7">
      <c r="B5" s="66"/>
      <c r="C5" s="66"/>
      <c r="D5" s="66"/>
      <c r="E5" s="66"/>
      <c r="F5" s="66"/>
      <c r="G5" s="66"/>
    </row>
    <row r="6" spans="2:7">
      <c r="B6" s="143" t="s">
        <v>100</v>
      </c>
      <c r="C6" s="143"/>
      <c r="D6" s="143"/>
      <c r="E6" s="143"/>
      <c r="F6" s="143"/>
      <c r="G6" s="143"/>
    </row>
    <row r="7" spans="2:7">
      <c r="B7" s="143"/>
      <c r="C7" s="143"/>
      <c r="D7" s="143"/>
      <c r="E7" s="143"/>
      <c r="F7" s="143"/>
      <c r="G7" s="143"/>
    </row>
    <row r="8" spans="2:7">
      <c r="B8" s="143"/>
      <c r="C8" s="143"/>
      <c r="D8" s="143"/>
      <c r="E8" s="143"/>
      <c r="F8" s="143"/>
      <c r="G8" s="143"/>
    </row>
    <row r="9" spans="2:7">
      <c r="B9" s="143"/>
      <c r="C9" s="143"/>
      <c r="D9" s="143"/>
      <c r="E9" s="143"/>
      <c r="F9" s="143"/>
      <c r="G9" s="143"/>
    </row>
    <row r="12" spans="2:7">
      <c r="B12" s="79"/>
    </row>
    <row r="20" spans="9:9">
      <c r="I20" s="83" t="s">
        <v>128</v>
      </c>
    </row>
  </sheetData>
  <mergeCells count="2">
    <mergeCell ref="B2:G4"/>
    <mergeCell ref="B6:G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E1634-31DA-4398-8430-8E01C6A40F92}">
  <dimension ref="B2:I21"/>
  <sheetViews>
    <sheetView showGridLines="0" workbookViewId="0">
      <selection activeCell="I21" sqref="I21"/>
    </sheetView>
  </sheetViews>
  <sheetFormatPr baseColWidth="10" defaultRowHeight="14.5"/>
  <cols>
    <col min="1" max="1" width="3.08984375" customWidth="1"/>
  </cols>
  <sheetData>
    <row r="2" spans="2:5">
      <c r="B2" s="143" t="s">
        <v>101</v>
      </c>
      <c r="C2" s="143"/>
      <c r="D2" s="143"/>
      <c r="E2" s="143"/>
    </row>
    <row r="3" spans="2:5">
      <c r="B3" s="143"/>
      <c r="C3" s="143"/>
      <c r="D3" s="143"/>
      <c r="E3" s="143"/>
    </row>
    <row r="4" spans="2:5">
      <c r="B4" s="143"/>
      <c r="C4" s="143"/>
      <c r="D4" s="143"/>
      <c r="E4" s="143"/>
    </row>
    <row r="5" spans="2:5">
      <c r="B5" s="143"/>
      <c r="C5" s="143"/>
      <c r="D5" s="143"/>
      <c r="E5" s="143"/>
    </row>
    <row r="21" spans="9:9">
      <c r="I21" s="83" t="s">
        <v>128</v>
      </c>
    </row>
  </sheetData>
  <mergeCells count="1">
    <mergeCell ref="B2:E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34A4-84E3-468C-93E2-6698CD380E08}">
  <dimension ref="B2:I18"/>
  <sheetViews>
    <sheetView showGridLines="0" workbookViewId="0">
      <selection activeCell="I18" sqref="I18"/>
    </sheetView>
  </sheetViews>
  <sheetFormatPr baseColWidth="10" defaultRowHeight="14.5"/>
  <cols>
    <col min="1" max="1" width="2.81640625" customWidth="1"/>
  </cols>
  <sheetData>
    <row r="2" spans="2:3">
      <c r="B2" s="67" t="s">
        <v>64</v>
      </c>
      <c r="C2" s="67"/>
    </row>
    <row r="18" spans="9:9">
      <c r="I18" s="83" t="s">
        <v>128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F8A00-883A-4414-B1B4-FAD89E0F0DC9}">
  <dimension ref="B2:G17"/>
  <sheetViews>
    <sheetView showGridLines="0" workbookViewId="0">
      <selection activeCell="G17" sqref="G17"/>
    </sheetView>
  </sheetViews>
  <sheetFormatPr baseColWidth="10" defaultRowHeight="14.5"/>
  <cols>
    <col min="1" max="1" width="3.36328125" customWidth="1"/>
  </cols>
  <sheetData>
    <row r="2" spans="2:4">
      <c r="B2" s="67" t="s">
        <v>65</v>
      </c>
      <c r="C2" s="67"/>
      <c r="D2" s="67"/>
    </row>
    <row r="17" spans="7:7">
      <c r="G17" s="83"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E1CA5-1386-484D-9400-47F337D9665E}">
  <dimension ref="B2:J21"/>
  <sheetViews>
    <sheetView showGridLines="0" workbookViewId="0">
      <selection activeCell="J21" sqref="J21"/>
    </sheetView>
  </sheetViews>
  <sheetFormatPr baseColWidth="10" defaultRowHeight="14.5"/>
  <cols>
    <col min="1" max="1" width="3.6328125" customWidth="1"/>
  </cols>
  <sheetData>
    <row r="2" spans="2:4">
      <c r="B2" s="125" t="s">
        <v>102</v>
      </c>
      <c r="C2" s="125"/>
      <c r="D2" s="125"/>
    </row>
    <row r="3" spans="2:4">
      <c r="B3" s="125"/>
      <c r="C3" s="125"/>
      <c r="D3" s="125"/>
    </row>
    <row r="4" spans="2:4">
      <c r="B4" s="125"/>
      <c r="C4" s="125"/>
      <c r="D4" s="125"/>
    </row>
    <row r="21" spans="10:10">
      <c r="J21" s="83" t="s">
        <v>128</v>
      </c>
    </row>
  </sheetData>
  <mergeCells count="1">
    <mergeCell ref="B2: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B5D8-C9D0-42AC-9D79-AD38DFFC8F58}">
  <dimension ref="B2:L27"/>
  <sheetViews>
    <sheetView showGridLines="0" workbookViewId="0">
      <selection activeCell="L27" sqref="L27"/>
    </sheetView>
  </sheetViews>
  <sheetFormatPr baseColWidth="10" defaultRowHeight="14.5"/>
  <cols>
    <col min="1" max="1" width="5.81640625" customWidth="1"/>
    <col min="2" max="2" width="16.36328125" bestFit="1" customWidth="1"/>
  </cols>
  <sheetData>
    <row r="2" spans="2:7" ht="14.5" customHeight="1">
      <c r="B2" s="125" t="s">
        <v>107</v>
      </c>
      <c r="C2" s="125"/>
      <c r="D2" s="125"/>
      <c r="E2" s="125"/>
      <c r="F2" s="125"/>
      <c r="G2" s="125"/>
    </row>
    <row r="3" spans="2:7">
      <c r="B3" s="125"/>
      <c r="C3" s="125"/>
      <c r="D3" s="125"/>
      <c r="E3" s="125"/>
      <c r="F3" s="125"/>
      <c r="G3" s="125"/>
    </row>
    <row r="4" spans="2:7">
      <c r="B4" s="125"/>
      <c r="C4" s="125"/>
      <c r="D4" s="125"/>
      <c r="E4" s="125"/>
      <c r="F4" s="125"/>
      <c r="G4" s="125"/>
    </row>
    <row r="5" spans="2:7">
      <c r="B5" s="125"/>
      <c r="C5" s="125"/>
      <c r="D5" s="125"/>
      <c r="E5" s="125"/>
      <c r="F5" s="125"/>
      <c r="G5" s="125"/>
    </row>
    <row r="6" spans="2:7">
      <c r="B6" s="66"/>
      <c r="C6" s="66"/>
      <c r="D6" s="66"/>
      <c r="E6" s="66"/>
      <c r="F6" s="66"/>
      <c r="G6" s="66"/>
    </row>
    <row r="7" spans="2:7">
      <c r="B7" s="67" t="s">
        <v>103</v>
      </c>
    </row>
    <row r="8" spans="2:7">
      <c r="B8" s="67" t="s">
        <v>108</v>
      </c>
    </row>
    <row r="9" spans="2:7">
      <c r="B9" s="67" t="s">
        <v>104</v>
      </c>
    </row>
    <row r="10" spans="2:7">
      <c r="B10" s="67" t="s">
        <v>105</v>
      </c>
    </row>
    <row r="11" spans="2:7">
      <c r="B11" s="67" t="s">
        <v>106</v>
      </c>
    </row>
    <row r="15" spans="2:7">
      <c r="B15" s="79" t="s">
        <v>112</v>
      </c>
    </row>
    <row r="27" spans="12:12">
      <c r="L27" s="83" t="s">
        <v>128</v>
      </c>
    </row>
  </sheetData>
  <mergeCells count="1">
    <mergeCell ref="B2:G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4B12F-7F30-417E-80FE-0C77FC75471D}">
  <dimension ref="B2:I21"/>
  <sheetViews>
    <sheetView showGridLines="0" workbookViewId="0">
      <selection activeCell="I21" sqref="I21"/>
    </sheetView>
  </sheetViews>
  <sheetFormatPr baseColWidth="10" defaultRowHeight="14.5"/>
  <cols>
    <col min="1" max="1" width="4.08984375" customWidth="1"/>
    <col min="2" max="2" width="16.36328125" bestFit="1" customWidth="1"/>
  </cols>
  <sheetData>
    <row r="2" spans="2:7">
      <c r="B2" s="125" t="s">
        <v>109</v>
      </c>
      <c r="C2" s="125"/>
      <c r="D2" s="125"/>
      <c r="E2" s="125"/>
      <c r="F2" s="125"/>
      <c r="G2" s="125"/>
    </row>
    <row r="3" spans="2:7">
      <c r="B3" s="125"/>
      <c r="C3" s="125"/>
      <c r="D3" s="125"/>
      <c r="E3" s="125"/>
      <c r="F3" s="125"/>
      <c r="G3" s="125"/>
    </row>
    <row r="4" spans="2:7">
      <c r="B4" s="125"/>
      <c r="C4" s="125"/>
      <c r="D4" s="125"/>
      <c r="E4" s="125"/>
      <c r="F4" s="125"/>
      <c r="G4" s="125"/>
    </row>
    <row r="5" spans="2:7">
      <c r="B5" s="125"/>
      <c r="C5" s="125"/>
      <c r="D5" s="125"/>
      <c r="E5" s="125"/>
      <c r="F5" s="125"/>
      <c r="G5" s="125"/>
    </row>
    <row r="6" spans="2:7">
      <c r="B6" s="66"/>
      <c r="C6" s="66"/>
      <c r="D6" s="66"/>
      <c r="E6" s="66"/>
      <c r="F6" s="66"/>
      <c r="G6" s="66"/>
    </row>
    <row r="7" spans="2:7">
      <c r="B7" s="67" t="s">
        <v>103</v>
      </c>
    </row>
    <row r="8" spans="2:7">
      <c r="B8" s="67" t="s">
        <v>108</v>
      </c>
    </row>
    <row r="9" spans="2:7">
      <c r="B9" s="67" t="s">
        <v>104</v>
      </c>
    </row>
    <row r="10" spans="2:7">
      <c r="B10" s="67" t="s">
        <v>105</v>
      </c>
    </row>
    <row r="11" spans="2:7">
      <c r="B11" s="67" t="s">
        <v>106</v>
      </c>
    </row>
    <row r="14" spans="2:7">
      <c r="B14" s="79" t="s">
        <v>112</v>
      </c>
    </row>
    <row r="21" spans="9:9">
      <c r="I21" s="83" t="s">
        <v>128</v>
      </c>
    </row>
  </sheetData>
  <mergeCells count="1">
    <mergeCell ref="B2:G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2A341-42B9-4782-B295-F7485F4DE5E1}">
  <dimension ref="A1:K13"/>
  <sheetViews>
    <sheetView showGridLines="0" workbookViewId="0">
      <selection sqref="A1:K13"/>
    </sheetView>
  </sheetViews>
  <sheetFormatPr baseColWidth="10" defaultRowHeight="14.5"/>
  <sheetData>
    <row r="1" spans="1:11">
      <c r="A1" s="80" t="s">
        <v>129</v>
      </c>
    </row>
    <row r="3" spans="1:11">
      <c r="A3" s="122" t="s">
        <v>126</v>
      </c>
      <c r="B3" s="122"/>
      <c r="C3" s="122"/>
      <c r="D3" s="122"/>
      <c r="E3" s="122"/>
      <c r="F3" s="122"/>
      <c r="G3" s="122"/>
      <c r="H3" s="122"/>
      <c r="I3" s="122"/>
      <c r="J3" s="122"/>
      <c r="K3" s="122"/>
    </row>
    <row r="4" spans="1:11">
      <c r="A4" s="104" t="s">
        <v>115</v>
      </c>
      <c r="B4" s="104" t="s">
        <v>6</v>
      </c>
      <c r="C4" s="104"/>
      <c r="D4" s="104" t="s">
        <v>116</v>
      </c>
      <c r="E4" s="104" t="s">
        <v>117</v>
      </c>
      <c r="F4" s="104" t="s">
        <v>118</v>
      </c>
      <c r="G4" s="104" t="s">
        <v>119</v>
      </c>
      <c r="H4" s="104" t="s">
        <v>120</v>
      </c>
      <c r="I4" s="87" t="s">
        <v>121</v>
      </c>
      <c r="J4" s="87" t="s">
        <v>122</v>
      </c>
      <c r="K4" s="87" t="s">
        <v>88</v>
      </c>
    </row>
    <row r="5" spans="1:11">
      <c r="A5">
        <v>25</v>
      </c>
      <c r="B5">
        <v>4</v>
      </c>
      <c r="C5" t="s">
        <v>123</v>
      </c>
      <c r="D5" t="s">
        <v>250</v>
      </c>
      <c r="H5" t="s">
        <v>251</v>
      </c>
      <c r="I5" s="88">
        <v>34491</v>
      </c>
      <c r="J5" s="86">
        <v>0</v>
      </c>
      <c r="K5" s="88">
        <v>34491</v>
      </c>
    </row>
    <row r="6" spans="1:11">
      <c r="A6">
        <v>31</v>
      </c>
      <c r="B6">
        <v>10</v>
      </c>
      <c r="C6" t="s">
        <v>123</v>
      </c>
      <c r="D6" t="s">
        <v>260</v>
      </c>
      <c r="H6" t="s">
        <v>261</v>
      </c>
      <c r="I6" s="86">
        <v>0</v>
      </c>
      <c r="J6" s="86">
        <v>924</v>
      </c>
      <c r="K6" s="88">
        <v>33567</v>
      </c>
    </row>
    <row r="7" spans="1:11">
      <c r="A7">
        <v>30</v>
      </c>
      <c r="B7">
        <v>11</v>
      </c>
      <c r="C7" t="s">
        <v>123</v>
      </c>
      <c r="D7" t="s">
        <v>262</v>
      </c>
      <c r="H7" t="s">
        <v>263</v>
      </c>
      <c r="I7" s="88">
        <v>47048</v>
      </c>
      <c r="J7" s="86">
        <v>0</v>
      </c>
      <c r="K7" s="88">
        <v>80615</v>
      </c>
    </row>
    <row r="8" spans="1:11">
      <c r="A8">
        <v>1</v>
      </c>
      <c r="B8">
        <v>12</v>
      </c>
      <c r="C8" t="s">
        <v>123</v>
      </c>
      <c r="D8" t="s">
        <v>264</v>
      </c>
      <c r="H8" t="s">
        <v>265</v>
      </c>
      <c r="I8" s="86">
        <v>0</v>
      </c>
      <c r="J8" s="88">
        <v>3384</v>
      </c>
      <c r="K8" s="88">
        <v>77231</v>
      </c>
    </row>
    <row r="9" spans="1:11">
      <c r="A9">
        <v>1</v>
      </c>
      <c r="B9">
        <v>12</v>
      </c>
      <c r="C9" t="s">
        <v>123</v>
      </c>
      <c r="D9" t="s">
        <v>327</v>
      </c>
      <c r="H9" t="s">
        <v>328</v>
      </c>
      <c r="I9" s="88">
        <v>1836617</v>
      </c>
      <c r="J9" s="86">
        <v>0</v>
      </c>
      <c r="K9" s="88">
        <v>1913848</v>
      </c>
    </row>
    <row r="10" spans="1:11">
      <c r="A10" s="109"/>
      <c r="B10" s="109"/>
      <c r="C10" s="109"/>
      <c r="D10" s="109"/>
      <c r="E10" s="109"/>
      <c r="F10" s="109"/>
      <c r="G10" s="109"/>
      <c r="H10" s="82" t="s">
        <v>124</v>
      </c>
      <c r="I10" s="84">
        <v>1918156</v>
      </c>
      <c r="J10" s="84">
        <v>4308</v>
      </c>
      <c r="K10" s="81">
        <v>1913848</v>
      </c>
    </row>
    <row r="13" spans="1:11">
      <c r="A13" s="111" t="s">
        <v>127</v>
      </c>
      <c r="B13" s="123"/>
      <c r="C13" s="123"/>
      <c r="D13" s="123"/>
      <c r="E13" s="123"/>
      <c r="F13" s="123"/>
      <c r="G13" s="112"/>
      <c r="H13" s="91">
        <v>1918156</v>
      </c>
      <c r="I13" s="91">
        <v>4308</v>
      </c>
      <c r="J13" s="91">
        <v>1913848</v>
      </c>
    </row>
  </sheetData>
  <mergeCells count="2">
    <mergeCell ref="A3:K3"/>
    <mergeCell ref="A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Balance</vt:lpstr>
      <vt:lpstr>Libro mayor </vt:lpstr>
      <vt:lpstr>Capital Pagado + aumentos </vt:lpstr>
      <vt:lpstr>Resumen F-29</vt:lpstr>
      <vt:lpstr>AF Financiero</vt:lpstr>
      <vt:lpstr>AF Tributario</vt:lpstr>
      <vt:lpstr>Cuadro Leasing</vt:lpstr>
      <vt:lpstr>Inv. Empresa Relacionada</vt:lpstr>
      <vt:lpstr>Utilidades Percibidas</vt:lpstr>
      <vt:lpstr>Distribucion de Utilidades</vt:lpstr>
      <vt:lpstr>Certificado Sence</vt:lpstr>
      <vt:lpstr>Certificado Donacion</vt:lpstr>
      <vt:lpstr>Gasto rechazado</vt:lpstr>
      <vt:lpstr>Analisis Ctas. Cobrar</vt:lpstr>
      <vt:lpstr>Analisis Ctas. Pagar</vt:lpstr>
      <vt:lpstr>L.Mayor Correccion Monetaria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Asistente-6</dc:creator>
  <cp:lastModifiedBy>Ivanna Muriel Rojas Jamett</cp:lastModifiedBy>
  <cp:lastPrinted>2022-01-12T19:28:24Z</cp:lastPrinted>
  <dcterms:created xsi:type="dcterms:W3CDTF">2022-01-12T19:15:51Z</dcterms:created>
  <dcterms:modified xsi:type="dcterms:W3CDTF">2026-07-28T19:08:17Z</dcterms:modified>
</cp:coreProperties>
</file>